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8fYoJDbX3lljAMGaUgs8QYV54R3ngTcpu1ht/gzyZ2QFKUuuv6p0Wh+E/gGVCIMJ0pQHqDJrnRgi37zPyZBlw==" workbookSaltValue="/EzltuIUUGzBhu5l2ONxIg==" workbookSpinCount="100000" lockStructure="1"/>
  <bookViews>
    <workbookView xWindow="0" yWindow="0" windowWidth="28800" windowHeight="133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M56" i="1" s="1"/>
  <c r="L37" i="1"/>
  <c r="M37" i="1" s="1"/>
  <c r="L46" i="1" l="1"/>
  <c r="M46" i="1" s="1"/>
  <c r="L34" i="1"/>
  <c r="M34" i="1" s="1"/>
  <c r="L35" i="1"/>
  <c r="M35" i="1" s="1"/>
  <c r="L29" i="1"/>
  <c r="M29" i="1" s="1"/>
  <c r="L40" i="1" l="1"/>
  <c r="M40" i="1" s="1"/>
  <c r="L38" i="1"/>
  <c r="M38" i="1" s="1"/>
  <c r="L39" i="1"/>
  <c r="M39" i="1" s="1"/>
  <c r="L41" i="1" l="1"/>
  <c r="M41" i="1" s="1"/>
  <c r="L64" i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5" i="1"/>
  <c r="M45" i="1" s="1"/>
  <c r="L44" i="1"/>
  <c r="M44" i="1" s="1"/>
  <c r="L43" i="1"/>
  <c r="M43" i="1" s="1"/>
  <c r="L42" i="1"/>
  <c r="M42" i="1" s="1"/>
  <c r="L33" i="1"/>
  <c r="M33" i="1" s="1"/>
  <c r="L32" i="1"/>
  <c r="M32" i="1" s="1"/>
  <c r="L31" i="1"/>
  <c r="M31" i="1" s="1"/>
  <c r="L28" i="1"/>
  <c r="M28" i="1" s="1"/>
  <c r="L27" i="1"/>
  <c r="M27" i="1" s="1"/>
  <c r="L26" i="1"/>
  <c r="M26" i="1" s="1"/>
  <c r="L25" i="1"/>
  <c r="M25" i="1" s="1"/>
  <c r="L23" i="1"/>
  <c r="M23" i="1" s="1"/>
  <c r="L22" i="1"/>
  <c r="M22" i="1" s="1"/>
  <c r="L20" i="1"/>
  <c r="M20" i="1" s="1"/>
  <c r="L19" i="1"/>
  <c r="L17" i="1"/>
  <c r="M19" i="1" l="1"/>
  <c r="M65" i="1" s="1"/>
  <c r="L65" i="1"/>
  <c r="M17" i="1"/>
  <c r="M64" i="1"/>
</calcChain>
</file>

<file path=xl/sharedStrings.xml><?xml version="1.0" encoding="utf-8"?>
<sst xmlns="http://schemas.openxmlformats.org/spreadsheetml/2006/main" count="198" uniqueCount="138">
  <si>
    <t>Изображение</t>
  </si>
  <si>
    <t>Артикул</t>
  </si>
  <si>
    <t>Название</t>
  </si>
  <si>
    <t>Фасовка</t>
  </si>
  <si>
    <t>Бенгальские свечи</t>
  </si>
  <si>
    <t>D0440</t>
  </si>
  <si>
    <t>1/8/15/4</t>
  </si>
  <si>
    <t>Петарды</t>
  </si>
  <si>
    <t>Свеча бенгальская 400 мм, 4 шт</t>
  </si>
  <si>
    <t>D1100</t>
  </si>
  <si>
    <t>Лента петард Миниган</t>
  </si>
  <si>
    <t>1/48/12</t>
  </si>
  <si>
    <t>D1303</t>
  </si>
  <si>
    <t>Царский корсар 3</t>
  </si>
  <si>
    <t>1/25/10/20</t>
  </si>
  <si>
    <t>Летающие фейерверки</t>
  </si>
  <si>
    <t>D3012</t>
  </si>
  <si>
    <t>D3014</t>
  </si>
  <si>
    <t>Бабочка средняя</t>
  </si>
  <si>
    <t>Бабочка большая</t>
  </si>
  <si>
    <t>1/60/12</t>
  </si>
  <si>
    <t>1/36/6</t>
  </si>
  <si>
    <t>Фонтаны</t>
  </si>
  <si>
    <t>D4450</t>
  </si>
  <si>
    <t>D4452</t>
  </si>
  <si>
    <t>Факел пиротехнический красный (с чекой)</t>
  </si>
  <si>
    <t>Факел пиротехнический зеленый (с чекой)</t>
  </si>
  <si>
    <t>D4458</t>
  </si>
  <si>
    <t>Инь и Янь</t>
  </si>
  <si>
    <t>D4460</t>
  </si>
  <si>
    <t>Фонтан настольный</t>
  </si>
  <si>
    <t>1/4/30/4</t>
  </si>
  <si>
    <t>1/10/2</t>
  </si>
  <si>
    <t>Римские свечи</t>
  </si>
  <si>
    <t>D5080</t>
  </si>
  <si>
    <t>D5090</t>
  </si>
  <si>
    <t>D5402</t>
  </si>
  <si>
    <t>Римская свеча 30</t>
  </si>
  <si>
    <t>Ариэль (0,8"х5)</t>
  </si>
  <si>
    <t>Самурай (0,8"х8)</t>
  </si>
  <si>
    <t>1/36/12</t>
  </si>
  <si>
    <t>1/24/4</t>
  </si>
  <si>
    <t>1/36/2</t>
  </si>
  <si>
    <t>Батареи салютов</t>
  </si>
  <si>
    <t>D7012</t>
  </si>
  <si>
    <t>D7014</t>
  </si>
  <si>
    <t>D7040</t>
  </si>
  <si>
    <t>Миньоны (0,8"х9)</t>
  </si>
  <si>
    <t>Страна чудес (1"х16) МОДУЛЬ</t>
  </si>
  <si>
    <t>Аленький цветочек (0,8"х12)</t>
  </si>
  <si>
    <t>1/48/1</t>
  </si>
  <si>
    <t>1/16/1</t>
  </si>
  <si>
    <t>1/32/1</t>
  </si>
  <si>
    <t>D7042</t>
  </si>
  <si>
    <t>Путеводная звезда (0,8"х12)</t>
  </si>
  <si>
    <t>1/36/1</t>
  </si>
  <si>
    <t>D7080</t>
  </si>
  <si>
    <t>Двенадцать месяцев (1"х12)</t>
  </si>
  <si>
    <t>1/18/1</t>
  </si>
  <si>
    <t>1/24/1</t>
  </si>
  <si>
    <t>Сказка (1,2"х16) МОДУЛЬ</t>
  </si>
  <si>
    <t>D7284</t>
  </si>
  <si>
    <t>1/8/1</t>
  </si>
  <si>
    <t>Савух (0,8"х19)</t>
  </si>
  <si>
    <t>D7398</t>
  </si>
  <si>
    <t>D7400</t>
  </si>
  <si>
    <t>Гавайская ночь (1,2"x19)</t>
  </si>
  <si>
    <t>1/6/1</t>
  </si>
  <si>
    <t>1/12/1</t>
  </si>
  <si>
    <t>D7848</t>
  </si>
  <si>
    <t>Солдаты удачи (0,8"x25)</t>
  </si>
  <si>
    <t>1/4/1</t>
  </si>
  <si>
    <t>D7850</t>
  </si>
  <si>
    <t>Карусель (1"x36)</t>
  </si>
  <si>
    <t>D7900</t>
  </si>
  <si>
    <t>Сочельник (1,2"x36)</t>
  </si>
  <si>
    <t>1/4</t>
  </si>
  <si>
    <t>D7972</t>
  </si>
  <si>
    <t>Дары Афродиты (1/1"x49) МОДУЛЬ</t>
  </si>
  <si>
    <t>D7974</t>
  </si>
  <si>
    <t>Зазеркалье (0,8"x49)</t>
  </si>
  <si>
    <t>1/2/1</t>
  </si>
  <si>
    <t>D8550</t>
  </si>
  <si>
    <t>Майская ночь (1,1"х99) МОДУЛЬ</t>
  </si>
  <si>
    <t>D8600</t>
  </si>
  <si>
    <t>Янтарный закат (1,1"х99) МОДУЛЬ</t>
  </si>
  <si>
    <t>D8850</t>
  </si>
  <si>
    <t>Небесный шторм (1,2"x100)</t>
  </si>
  <si>
    <t>1/1/1</t>
  </si>
  <si>
    <t>D8854</t>
  </si>
  <si>
    <t>Ночной Манхеттен (1,2"х100) МОДУЛЬ</t>
  </si>
  <si>
    <t>D8950</t>
  </si>
  <si>
    <t>Новогодний дозор (1,2"х150)</t>
  </si>
  <si>
    <t>D8952</t>
  </si>
  <si>
    <t xml:space="preserve">Фэнтэзи (1,2"x150) </t>
  </si>
  <si>
    <t>Цена (руб) шт.</t>
  </si>
  <si>
    <t>Цена (руб) уп.</t>
  </si>
  <si>
    <t>Цена (руб) кор.</t>
  </si>
  <si>
    <t>уп.</t>
  </si>
  <si>
    <t>Выбираем размер скидки в зависимости от объема покупаемого товара</t>
  </si>
  <si>
    <t>Заказ</t>
  </si>
  <si>
    <t>шт.</t>
  </si>
  <si>
    <t>уп. / бл.</t>
  </si>
  <si>
    <t>кор.</t>
  </si>
  <si>
    <t>Стоимость товара со скидкой</t>
  </si>
  <si>
    <t>Мин. Ед.</t>
  </si>
  <si>
    <t>Ваша скидка</t>
  </si>
  <si>
    <t>Телефон: +7 (495) 646 8749 / divo-f@mail.ru</t>
  </si>
  <si>
    <t>ИТОГО СУММА СКИДКИ / ИТОГО СУММА СТОИМОСТИ ТОВАРА СО СКИДКОЙ</t>
  </si>
  <si>
    <t>D7044</t>
  </si>
  <si>
    <t>Ледниковый период (0,8"x13) </t>
  </si>
  <si>
    <t>Эта позиция в прайсе продается только блоками или упаковками. В колонке штуки не ставятся.</t>
  </si>
  <si>
    <t>D4652</t>
  </si>
  <si>
    <t>Золотой (11")</t>
  </si>
  <si>
    <t>D5700</t>
  </si>
  <si>
    <t>Звездопад (1,0"*8)</t>
  </si>
  <si>
    <t>1/24/2</t>
  </si>
  <si>
    <t>D5550</t>
  </si>
  <si>
    <t>Армагедон (1,2"*8)</t>
  </si>
  <si>
    <t>D7008</t>
  </si>
  <si>
    <t>Скарабей (0,8"*7)</t>
  </si>
  <si>
    <t>D7160</t>
  </si>
  <si>
    <t>Звездный час (0,8"*16)</t>
  </si>
  <si>
    <t xml:space="preserve">D7338 </t>
  </si>
  <si>
    <t>Лед и пламя (1,2"*19) МОДУЛЬ</t>
  </si>
  <si>
    <t>D7552</t>
  </si>
  <si>
    <t>Зорро (1"*25)</t>
  </si>
  <si>
    <t>D7984</t>
  </si>
  <si>
    <t>Летучий голландец (1,2"*49)</t>
  </si>
  <si>
    <t xml:space="preserve">D8546 </t>
  </si>
  <si>
    <t xml:space="preserve">Волшебный (0,8"*100) </t>
  </si>
  <si>
    <t>Жмите на картинку и Вы попадётё на сайт с описанием и видео к товару.</t>
  </si>
  <si>
    <t>1/18/4</t>
  </si>
  <si>
    <t>Семицветик (0,8"*7)</t>
  </si>
  <si>
    <t>D7010</t>
  </si>
  <si>
    <t>С Новым годом (1"*72)</t>
  </si>
  <si>
    <t>D8340</t>
  </si>
  <si>
    <t>Прайс - лист: 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</si>
</sst>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\-#,##0.00&quot;р.&quot;"/>
    <numFmt numFmtId="165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383838"/>
      <name val="Calibri"/>
      <family val="2"/>
      <charset val="204"/>
      <scheme val="minor"/>
    </font>
    <font>
      <b/>
      <sz val="10"/>
      <color rgb="FF38383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FF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5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2" borderId="7" xfId="0" applyFill="1" applyBorder="1" applyAlignment="1"/>
    <xf numFmtId="0" fontId="0" fillId="2" borderId="8" xfId="0" applyFill="1" applyBorder="1" applyAlignment="1"/>
    <xf numFmtId="0" fontId="2" fillId="2" borderId="8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165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9" fontId="0" fillId="2" borderId="2" xfId="1" applyNumberFormat="1" applyFont="1" applyFill="1" applyBorder="1" applyAlignment="1">
      <alignment horizontal="center" vertical="center"/>
    </xf>
    <xf numFmtId="9" fontId="0" fillId="2" borderId="3" xfId="1" applyNumberFormat="1" applyFont="1" applyFill="1" applyBorder="1" applyAlignment="1">
      <alignment horizontal="center" vertical="center"/>
    </xf>
    <xf numFmtId="9" fontId="0" fillId="2" borderId="4" xfId="1" applyNumberFormat="1" applyFont="1" applyFill="1" applyBorder="1" applyAlignment="1">
      <alignment horizontal="center" vertical="center"/>
    </xf>
    <xf numFmtId="9" fontId="0" fillId="2" borderId="5" xfId="1" applyNumberFormat="1" applyFont="1" applyFill="1" applyBorder="1" applyAlignment="1">
      <alignment horizontal="center" vertical="center"/>
    </xf>
    <xf numFmtId="9" fontId="0" fillId="2" borderId="0" xfId="1" applyNumberFormat="1" applyFont="1" applyFill="1" applyBorder="1" applyAlignment="1">
      <alignment horizontal="center" vertical="center"/>
    </xf>
    <xf numFmtId="9" fontId="0" fillId="2" borderId="6" xfId="1" applyNumberFormat="1" applyFont="1" applyFill="1" applyBorder="1" applyAlignment="1">
      <alignment horizontal="center" vertical="center"/>
    </xf>
    <xf numFmtId="9" fontId="0" fillId="2" borderId="7" xfId="1" applyNumberFormat="1" applyFont="1" applyFill="1" applyBorder="1" applyAlignment="1">
      <alignment horizontal="center" vertical="center"/>
    </xf>
    <xf numFmtId="9" fontId="0" fillId="2" borderId="8" xfId="1" applyNumberFormat="1" applyFont="1" applyFill="1" applyBorder="1" applyAlignment="1">
      <alignment horizontal="center" vertical="center"/>
    </xf>
    <xf numFmtId="9" fontId="0" fillId="2" borderId="9" xfId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 indent="1"/>
    </xf>
    <xf numFmtId="0" fontId="5" fillId="3" borderId="14" xfId="0" applyFont="1" applyFill="1" applyBorder="1" applyAlignment="1">
      <alignment horizontal="right" vertical="center" indent="1"/>
    </xf>
    <xf numFmtId="0" fontId="5" fillId="3" borderId="15" xfId="0" applyFont="1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99FF"/>
      <color rgb="FF00CC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png"/><Relationship Id="rId117" Type="http://schemas.openxmlformats.org/officeDocument/2006/relationships/image" Target="../media/image60.jpeg"/><Relationship Id="rId21" Type="http://schemas.openxmlformats.org/officeDocument/2006/relationships/hyperlink" Target="https://divo-f.ru/catalog/fontany/1206/" TargetMode="External"/><Relationship Id="rId42" Type="http://schemas.openxmlformats.org/officeDocument/2006/relationships/image" Target="../media/image21.png"/><Relationship Id="rId47" Type="http://schemas.openxmlformats.org/officeDocument/2006/relationships/hyperlink" Target="https://divo-f.ru/catalog/kombinirovannye-salyuty/1424/" TargetMode="External"/><Relationship Id="rId63" Type="http://schemas.openxmlformats.org/officeDocument/2006/relationships/hyperlink" Target="https://divo-f.ru/catalog/batarei-salyutov-srednie_1/1435/" TargetMode="External"/><Relationship Id="rId68" Type="http://schemas.openxmlformats.org/officeDocument/2006/relationships/image" Target="../media/image34.png"/><Relationship Id="rId84" Type="http://schemas.openxmlformats.org/officeDocument/2006/relationships/image" Target="../media/image42.png"/><Relationship Id="rId89" Type="http://schemas.openxmlformats.org/officeDocument/2006/relationships/image" Target="../media/image45.jpg"/><Relationship Id="rId112" Type="http://schemas.openxmlformats.org/officeDocument/2006/relationships/hyperlink" Target="https://divo-f.ru/catalog/batarei-salyutov-malye/1393/" TargetMode="External"/><Relationship Id="rId16" Type="http://schemas.openxmlformats.org/officeDocument/2006/relationships/image" Target="../media/image8.png"/><Relationship Id="rId107" Type="http://schemas.openxmlformats.org/officeDocument/2006/relationships/image" Target="../media/image54.jpeg"/><Relationship Id="rId11" Type="http://schemas.openxmlformats.org/officeDocument/2006/relationships/hyperlink" Target="https://divo-f.ru/catalog/letayushchie-i-vrashchayushchiesya-feyerverki/1193/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divo-f.ru/catalog/batarei-salyutov-malye/1401/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divo-f.ru/catalog/batarei-salyutov-srednie_1/1409/" TargetMode="External"/><Relationship Id="rId53" Type="http://schemas.openxmlformats.org/officeDocument/2006/relationships/hyperlink" Target="https://divo-f.ru/catalog/batarei-salyutov-srednie_1/1428/" TargetMode="External"/><Relationship Id="rId58" Type="http://schemas.openxmlformats.org/officeDocument/2006/relationships/image" Target="../media/image29.png"/><Relationship Id="rId66" Type="http://schemas.openxmlformats.org/officeDocument/2006/relationships/image" Target="../media/image33.png"/><Relationship Id="rId74" Type="http://schemas.openxmlformats.org/officeDocument/2006/relationships/image" Target="../media/image37.png"/><Relationship Id="rId79" Type="http://schemas.openxmlformats.org/officeDocument/2006/relationships/hyperlink" Target="https://divo-f.ru/catalog/super-salyuty_1/1446/" TargetMode="External"/><Relationship Id="rId87" Type="http://schemas.openxmlformats.org/officeDocument/2006/relationships/hyperlink" Target="https://divo-f.ru/catalog/super-salyuty_1/1473/" TargetMode="External"/><Relationship Id="rId102" Type="http://schemas.openxmlformats.org/officeDocument/2006/relationships/hyperlink" Target="https://divo-f.ru/catalog/batarei-salyutov-srednie_1/1423/" TargetMode="External"/><Relationship Id="rId110" Type="http://schemas.openxmlformats.org/officeDocument/2006/relationships/image" Target="../media/image56.jpg"/><Relationship Id="rId115" Type="http://schemas.openxmlformats.org/officeDocument/2006/relationships/image" Target="../media/image59.png"/><Relationship Id="rId5" Type="http://schemas.openxmlformats.org/officeDocument/2006/relationships/hyperlink" Target="https://divo-f.ru/catalog/petardy/1185/" TargetMode="External"/><Relationship Id="rId61" Type="http://schemas.openxmlformats.org/officeDocument/2006/relationships/hyperlink" Target="https://divo-f.ru/catalog/batarei-salyutov-srednie_1/1432/" TargetMode="External"/><Relationship Id="rId82" Type="http://schemas.openxmlformats.org/officeDocument/2006/relationships/image" Target="../media/image41.png"/><Relationship Id="rId90" Type="http://schemas.openxmlformats.org/officeDocument/2006/relationships/hyperlink" Target="https://divo-f.ru/catalog/fontany/1207/" TargetMode="External"/><Relationship Id="rId95" Type="http://schemas.openxmlformats.org/officeDocument/2006/relationships/image" Target="../media/image48.png"/><Relationship Id="rId19" Type="http://schemas.openxmlformats.org/officeDocument/2006/relationships/hyperlink" Target="https://divo-f.ru/catalog/fontany/1204/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divo-f.ru/catalog/rimskie-svechi/1215/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divo-f.ru/catalog/batarei-salyutov-malye/1398/" TargetMode="External"/><Relationship Id="rId43" Type="http://schemas.openxmlformats.org/officeDocument/2006/relationships/hyperlink" Target="https://divo-f.ru/catalog/batarei-salyutov-srednie_1/1408/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69" Type="http://schemas.openxmlformats.org/officeDocument/2006/relationships/hyperlink" Target="https://divo-f.ru/catalog/batarei-salyutov-krupnye_1/1440/" TargetMode="External"/><Relationship Id="rId77" Type="http://schemas.openxmlformats.org/officeDocument/2006/relationships/hyperlink" Target="https://divo-f.ru/catalog/super-salyuty_1/1468/" TargetMode="External"/><Relationship Id="rId100" Type="http://schemas.openxmlformats.org/officeDocument/2006/relationships/hyperlink" Target="https://divo-f.ru/catalog/batarei-salyutov-srednie_1/1410/" TargetMode="External"/><Relationship Id="rId105" Type="http://schemas.openxmlformats.org/officeDocument/2006/relationships/image" Target="../media/image53.png"/><Relationship Id="rId113" Type="http://schemas.openxmlformats.org/officeDocument/2006/relationships/image" Target="../media/image58.jpeg"/><Relationship Id="rId118" Type="http://schemas.openxmlformats.org/officeDocument/2006/relationships/hyperlink" Target="https://divo-f.ru/catalog/batarei-salyutov-krupnye_1/1463/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s://divo-f.ru/catalog/batarei-salyutov-srednie_1/1426/" TargetMode="External"/><Relationship Id="rId72" Type="http://schemas.openxmlformats.org/officeDocument/2006/relationships/image" Target="../media/image36.png"/><Relationship Id="rId80" Type="http://schemas.openxmlformats.org/officeDocument/2006/relationships/image" Target="../media/image40.png"/><Relationship Id="rId85" Type="http://schemas.openxmlformats.org/officeDocument/2006/relationships/hyperlink" Target="https://divo-f.ru/catalog/super-salyuty_1/1472/" TargetMode="External"/><Relationship Id="rId93" Type="http://schemas.openxmlformats.org/officeDocument/2006/relationships/image" Target="../media/image47.png"/><Relationship Id="rId98" Type="http://schemas.openxmlformats.org/officeDocument/2006/relationships/hyperlink" Target="https://www.youtube.com/watch?v=QZnL4u8LWNE" TargetMode="External"/><Relationship Id="rId3" Type="http://schemas.openxmlformats.org/officeDocument/2006/relationships/hyperlink" Target="https://divo-f.ru/catalog/petardy/1188/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divo-f.ru/catalog/fontany/1203/" TargetMode="External"/><Relationship Id="rId25" Type="http://schemas.openxmlformats.org/officeDocument/2006/relationships/hyperlink" Target="https://divo-f.ru/catalog/rimskie-svechi/1210/" TargetMode="External"/><Relationship Id="rId33" Type="http://schemas.openxmlformats.org/officeDocument/2006/relationships/hyperlink" Target="https://divo-f.ru/catalog/batarei-salyutov-malye/1397/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divo-f.ru/catalog/batarei-salyutov-srednie_1/1399/" TargetMode="External"/><Relationship Id="rId67" Type="http://schemas.openxmlformats.org/officeDocument/2006/relationships/hyperlink" Target="https://divo-f.ru/catalog/batarei-salyutov-krupnye_1/1439/" TargetMode="External"/><Relationship Id="rId103" Type="http://schemas.openxmlformats.org/officeDocument/2006/relationships/image" Target="../media/image52.jpeg"/><Relationship Id="rId108" Type="http://schemas.openxmlformats.org/officeDocument/2006/relationships/hyperlink" Target="https://divo-f.ru/catalog/super-salyuty_1/1466/" TargetMode="External"/><Relationship Id="rId116" Type="http://schemas.openxmlformats.org/officeDocument/2006/relationships/hyperlink" Target="https://divo-f.ru/catalog/batarei-salyutov-krupnye_1/1448/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s://divo-f.ru/catalog/batarei-salyutov-srednie_1/1407/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70" Type="http://schemas.openxmlformats.org/officeDocument/2006/relationships/image" Target="../media/image35.png"/><Relationship Id="rId75" Type="http://schemas.openxmlformats.org/officeDocument/2006/relationships/hyperlink" Target="https://divo-f.ru/catalog/batarei-salyutov-krupnye_1/1444/" TargetMode="External"/><Relationship Id="rId83" Type="http://schemas.openxmlformats.org/officeDocument/2006/relationships/hyperlink" Target="https://divo-f.ru/catalog/super-salyuty_1/1471/" TargetMode="External"/><Relationship Id="rId88" Type="http://schemas.openxmlformats.org/officeDocument/2006/relationships/image" Target="../media/image44.png"/><Relationship Id="rId91" Type="http://schemas.openxmlformats.org/officeDocument/2006/relationships/image" Target="../media/image46.png"/><Relationship Id="rId96" Type="http://schemas.openxmlformats.org/officeDocument/2006/relationships/hyperlink" Target="https://divo-f.ru/catalog/batarei-salyutov-malye/1402/" TargetMode="External"/><Relationship Id="rId111" Type="http://schemas.openxmlformats.org/officeDocument/2006/relationships/image" Target="../media/image57.png"/><Relationship Id="rId1" Type="http://schemas.openxmlformats.org/officeDocument/2006/relationships/hyperlink" Target="http://divo-f.ru/catalog/bengalskie-svechi/1197/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s://divo-f.ru/catalog/fontany/1202/" TargetMode="External"/><Relationship Id="rId23" Type="http://schemas.openxmlformats.org/officeDocument/2006/relationships/hyperlink" Target="https://divo-f.ru/catalog/rimskie-svechi/1209/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divo-f.ru/catalog/batarei-salyutov-srednie_1/1425/" TargetMode="External"/><Relationship Id="rId57" Type="http://schemas.openxmlformats.org/officeDocument/2006/relationships/hyperlink" Target="https://divo-f.ru/catalog/batarei-salyutov-srednie_1/1430/" TargetMode="External"/><Relationship Id="rId106" Type="http://schemas.openxmlformats.org/officeDocument/2006/relationships/hyperlink" Target="https://divo-f.ru/catalog/batarei-salyutov-srednie_1/1434/" TargetMode="External"/><Relationship Id="rId114" Type="http://schemas.openxmlformats.org/officeDocument/2006/relationships/hyperlink" Target="https://divo-f.ru/catalog/batarei-salyutov-malye/1394/" TargetMode="External"/><Relationship Id="rId119" Type="http://schemas.openxmlformats.org/officeDocument/2006/relationships/image" Target="../media/image61.png"/><Relationship Id="rId10" Type="http://schemas.openxmlformats.org/officeDocument/2006/relationships/image" Target="../media/image5.png"/><Relationship Id="rId31" Type="http://schemas.openxmlformats.org/officeDocument/2006/relationships/hyperlink" Target="https://divo-f.ru/catalog/batarei-salyutov-srednie_1/1396/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hyperlink" Target="https://divo-f.ru/catalog/batarei-salyutov-srednie_1/1436/" TargetMode="External"/><Relationship Id="rId73" Type="http://schemas.openxmlformats.org/officeDocument/2006/relationships/hyperlink" Target="https://divo-f.ru/catalog/batarei-salyutov-krupnye_1/1443/" TargetMode="External"/><Relationship Id="rId78" Type="http://schemas.openxmlformats.org/officeDocument/2006/relationships/image" Target="../media/image39.png"/><Relationship Id="rId81" Type="http://schemas.openxmlformats.org/officeDocument/2006/relationships/hyperlink" Target="https://divo-f.ru/catalog/super-salyuty_1/1469/" TargetMode="External"/><Relationship Id="rId86" Type="http://schemas.openxmlformats.org/officeDocument/2006/relationships/image" Target="../media/image43.png"/><Relationship Id="rId94" Type="http://schemas.openxmlformats.org/officeDocument/2006/relationships/hyperlink" Target="https://divo-f.ru/catalog/rimskie-svechi/1217/" TargetMode="External"/><Relationship Id="rId99" Type="http://schemas.openxmlformats.org/officeDocument/2006/relationships/image" Target="../media/image50.jpeg"/><Relationship Id="rId101" Type="http://schemas.openxmlformats.org/officeDocument/2006/relationships/image" Target="../media/image51.png"/><Relationship Id="rId4" Type="http://schemas.openxmlformats.org/officeDocument/2006/relationships/image" Target="../media/image2.png"/><Relationship Id="rId9" Type="http://schemas.openxmlformats.org/officeDocument/2006/relationships/hyperlink" Target="https://divo-f.ru/catalog/letayushchie-i-vrashchayushchiesya-feyerverki/1192/" TargetMode="External"/><Relationship Id="rId13" Type="http://schemas.openxmlformats.org/officeDocument/2006/relationships/hyperlink" Target="https://divo-f.ru/catalog/fontany/1201/" TargetMode="External"/><Relationship Id="rId18" Type="http://schemas.openxmlformats.org/officeDocument/2006/relationships/image" Target="../media/image9.png"/><Relationship Id="rId39" Type="http://schemas.openxmlformats.org/officeDocument/2006/relationships/hyperlink" Target="https://divo-f.ru/catalog/batarei-salyutov-srednie_1/1405/" TargetMode="External"/><Relationship Id="rId109" Type="http://schemas.openxmlformats.org/officeDocument/2006/relationships/image" Target="../media/image55.jpg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hyperlink" Target="https://divo-f.ru/catalog/batarei-salyutov-srednie_1/1429/" TargetMode="External"/><Relationship Id="rId76" Type="http://schemas.openxmlformats.org/officeDocument/2006/relationships/image" Target="../media/image38.png"/><Relationship Id="rId97" Type="http://schemas.openxmlformats.org/officeDocument/2006/relationships/image" Target="../media/image49.png"/><Relationship Id="rId104" Type="http://schemas.openxmlformats.org/officeDocument/2006/relationships/hyperlink" Target="https://divo-f.ru/catalog/batarei-salyutov-srednie_1/1433/" TargetMode="External"/><Relationship Id="rId7" Type="http://schemas.openxmlformats.org/officeDocument/2006/relationships/hyperlink" Target="https://divo-f.ru/catalog/petardy/1186/" TargetMode="External"/><Relationship Id="rId71" Type="http://schemas.openxmlformats.org/officeDocument/2006/relationships/hyperlink" Target="https://divo-f.ru/catalog/batarei-salyutov-krupnye_1/1343/" TargetMode="External"/><Relationship Id="rId92" Type="http://schemas.openxmlformats.org/officeDocument/2006/relationships/hyperlink" Target="https://divo-f.ru/catalog/rimskie-svechi/1216/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s://divo-f.ru/catalog/batarei-salyutov-malye/139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16</xdr:row>
      <xdr:rowOff>9525</xdr:rowOff>
    </xdr:from>
    <xdr:to>
      <xdr:col>0</xdr:col>
      <xdr:colOff>1047750</xdr:colOff>
      <xdr:row>16</xdr:row>
      <xdr:rowOff>619125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19350"/>
          <a:ext cx="9239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18</xdr:row>
      <xdr:rowOff>28575</xdr:rowOff>
    </xdr:from>
    <xdr:to>
      <xdr:col>0</xdr:col>
      <xdr:colOff>924019</xdr:colOff>
      <xdr:row>18</xdr:row>
      <xdr:rowOff>600155</xdr:rowOff>
    </xdr:to>
    <xdr:pic>
      <xdr:nvPicPr>
        <xdr:cNvPr id="8" name="Рисунок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052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19</xdr:row>
      <xdr:rowOff>0</xdr:rowOff>
    </xdr:from>
    <xdr:to>
      <xdr:col>0</xdr:col>
      <xdr:colOff>914494</xdr:colOff>
      <xdr:row>19</xdr:row>
      <xdr:rowOff>571580</xdr:rowOff>
    </xdr:to>
    <xdr:pic>
      <xdr:nvPicPr>
        <xdr:cNvPr id="9" name="Рисунок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13385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19</xdr:row>
      <xdr:rowOff>28575</xdr:rowOff>
    </xdr:from>
    <xdr:to>
      <xdr:col>0</xdr:col>
      <xdr:colOff>933544</xdr:colOff>
      <xdr:row>19</xdr:row>
      <xdr:rowOff>600155</xdr:rowOff>
    </xdr:to>
    <xdr:pic>
      <xdr:nvPicPr>
        <xdr:cNvPr id="10" name="Рисунок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21</xdr:row>
      <xdr:rowOff>28575</xdr:rowOff>
    </xdr:from>
    <xdr:to>
      <xdr:col>0</xdr:col>
      <xdr:colOff>1057401</xdr:colOff>
      <xdr:row>21</xdr:row>
      <xdr:rowOff>600155</xdr:rowOff>
    </xdr:to>
    <xdr:pic>
      <xdr:nvPicPr>
        <xdr:cNvPr id="7" name="Рисунок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086600"/>
          <a:ext cx="90500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</xdr:row>
      <xdr:rowOff>28575</xdr:rowOff>
    </xdr:from>
    <xdr:to>
      <xdr:col>0</xdr:col>
      <xdr:colOff>1000255</xdr:colOff>
      <xdr:row>22</xdr:row>
      <xdr:rowOff>600155</xdr:rowOff>
    </xdr:to>
    <xdr:pic>
      <xdr:nvPicPr>
        <xdr:cNvPr id="11" name="Рисунок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715250"/>
          <a:ext cx="93358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24</xdr:row>
      <xdr:rowOff>133351</xdr:rowOff>
    </xdr:from>
    <xdr:to>
      <xdr:col>0</xdr:col>
      <xdr:colOff>1053163</xdr:colOff>
      <xdr:row>24</xdr:row>
      <xdr:rowOff>485775</xdr:rowOff>
    </xdr:to>
    <xdr:pic>
      <xdr:nvPicPr>
        <xdr:cNvPr id="12" name="Рисунок 1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886826"/>
          <a:ext cx="967438" cy="3524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133350</xdr:rowOff>
    </xdr:from>
    <xdr:to>
      <xdr:col>0</xdr:col>
      <xdr:colOff>1085851</xdr:colOff>
      <xdr:row>25</xdr:row>
      <xdr:rowOff>485775</xdr:rowOff>
    </xdr:to>
    <xdr:pic>
      <xdr:nvPicPr>
        <xdr:cNvPr id="13" name="Рисунок 1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9515475"/>
          <a:ext cx="100965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26</xdr:row>
      <xdr:rowOff>28575</xdr:rowOff>
    </xdr:from>
    <xdr:to>
      <xdr:col>0</xdr:col>
      <xdr:colOff>1133631</xdr:colOff>
      <xdr:row>26</xdr:row>
      <xdr:rowOff>600155</xdr:rowOff>
    </xdr:to>
    <xdr:pic>
      <xdr:nvPicPr>
        <xdr:cNvPr id="14" name="Рисунок 1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039350"/>
          <a:ext cx="111458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28575</xdr:rowOff>
    </xdr:from>
    <xdr:to>
      <xdr:col>0</xdr:col>
      <xdr:colOff>1019304</xdr:colOff>
      <xdr:row>27</xdr:row>
      <xdr:rowOff>600155</xdr:rowOff>
    </xdr:to>
    <xdr:pic>
      <xdr:nvPicPr>
        <xdr:cNvPr id="15" name="Рисунок 1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66800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28</xdr:row>
      <xdr:rowOff>0</xdr:rowOff>
    </xdr:from>
    <xdr:to>
      <xdr:col>0</xdr:col>
      <xdr:colOff>781102</xdr:colOff>
      <xdr:row>28</xdr:row>
      <xdr:rowOff>571580</xdr:rowOff>
    </xdr:to>
    <xdr:pic>
      <xdr:nvPicPr>
        <xdr:cNvPr id="16" name="Рисунок 1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1296650"/>
          <a:ext cx="37152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30</xdr:row>
      <xdr:rowOff>28575</xdr:rowOff>
    </xdr:from>
    <xdr:to>
      <xdr:col>0</xdr:col>
      <xdr:colOff>1028829</xdr:colOff>
      <xdr:row>30</xdr:row>
      <xdr:rowOff>600155</xdr:rowOff>
    </xdr:to>
    <xdr:pic>
      <xdr:nvPicPr>
        <xdr:cNvPr id="17" name="Рисунок 1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6345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31</xdr:row>
      <xdr:rowOff>28575</xdr:rowOff>
    </xdr:from>
    <xdr:to>
      <xdr:col>0</xdr:col>
      <xdr:colOff>1038349</xdr:colOff>
      <xdr:row>31</xdr:row>
      <xdr:rowOff>600155</xdr:rowOff>
    </xdr:to>
    <xdr:pic>
      <xdr:nvPicPr>
        <xdr:cNvPr id="18" name="Рисунок 1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92100"/>
          <a:ext cx="88594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32</xdr:row>
      <xdr:rowOff>28575</xdr:rowOff>
    </xdr:from>
    <xdr:to>
      <xdr:col>0</xdr:col>
      <xdr:colOff>1009767</xdr:colOff>
      <xdr:row>32</xdr:row>
      <xdr:rowOff>600155</xdr:rowOff>
    </xdr:to>
    <xdr:pic>
      <xdr:nvPicPr>
        <xdr:cNvPr id="19" name="Рисунок 18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20750"/>
          <a:ext cx="83831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38</xdr:row>
      <xdr:rowOff>28575</xdr:rowOff>
    </xdr:from>
    <xdr:to>
      <xdr:col>0</xdr:col>
      <xdr:colOff>838266</xdr:colOff>
      <xdr:row>38</xdr:row>
      <xdr:rowOff>600155</xdr:rowOff>
    </xdr:to>
    <xdr:pic>
      <xdr:nvPicPr>
        <xdr:cNvPr id="21" name="Рисунок 2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57543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40</xdr:row>
      <xdr:rowOff>28575</xdr:rowOff>
    </xdr:from>
    <xdr:to>
      <xdr:col>0</xdr:col>
      <xdr:colOff>847794</xdr:colOff>
      <xdr:row>40</xdr:row>
      <xdr:rowOff>600155</xdr:rowOff>
    </xdr:to>
    <xdr:pic>
      <xdr:nvPicPr>
        <xdr:cNvPr id="22" name="Рисунок 2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383000"/>
          <a:ext cx="495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41</xdr:row>
      <xdr:rowOff>28575</xdr:rowOff>
    </xdr:from>
    <xdr:to>
      <xdr:col>0</xdr:col>
      <xdr:colOff>828735</xdr:colOff>
      <xdr:row>41</xdr:row>
      <xdr:rowOff>600155</xdr:rowOff>
    </xdr:to>
    <xdr:pic>
      <xdr:nvPicPr>
        <xdr:cNvPr id="23" name="Рисунок 22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7011650"/>
          <a:ext cx="428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42</xdr:row>
      <xdr:rowOff>28575</xdr:rowOff>
    </xdr:from>
    <xdr:to>
      <xdr:col>0</xdr:col>
      <xdr:colOff>857318</xdr:colOff>
      <xdr:row>42</xdr:row>
      <xdr:rowOff>600155</xdr:rowOff>
    </xdr:to>
    <xdr:pic>
      <xdr:nvPicPr>
        <xdr:cNvPr id="24" name="Рисунок 23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764030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43</xdr:row>
      <xdr:rowOff>28575</xdr:rowOff>
    </xdr:from>
    <xdr:to>
      <xdr:col>0</xdr:col>
      <xdr:colOff>838266</xdr:colOff>
      <xdr:row>43</xdr:row>
      <xdr:rowOff>600155</xdr:rowOff>
    </xdr:to>
    <xdr:pic>
      <xdr:nvPicPr>
        <xdr:cNvPr id="25" name="Рисунок 2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82689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45</xdr:row>
      <xdr:rowOff>0</xdr:rowOff>
    </xdr:from>
    <xdr:to>
      <xdr:col>0</xdr:col>
      <xdr:colOff>828741</xdr:colOff>
      <xdr:row>45</xdr:row>
      <xdr:rowOff>571580</xdr:rowOff>
    </xdr:to>
    <xdr:pic>
      <xdr:nvPicPr>
        <xdr:cNvPr id="27" name="Рисунок 26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5262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45</xdr:row>
      <xdr:rowOff>0</xdr:rowOff>
    </xdr:from>
    <xdr:to>
      <xdr:col>0</xdr:col>
      <xdr:colOff>847793</xdr:colOff>
      <xdr:row>45</xdr:row>
      <xdr:rowOff>571580</xdr:rowOff>
    </xdr:to>
    <xdr:pic>
      <xdr:nvPicPr>
        <xdr:cNvPr id="28" name="Рисунок 27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15490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45</xdr:row>
      <xdr:rowOff>0</xdr:rowOff>
    </xdr:from>
    <xdr:to>
      <xdr:col>0</xdr:col>
      <xdr:colOff>828737</xdr:colOff>
      <xdr:row>45</xdr:row>
      <xdr:rowOff>571580</xdr:rowOff>
    </xdr:to>
    <xdr:pic>
      <xdr:nvPicPr>
        <xdr:cNvPr id="29" name="Рисунок 28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783550"/>
          <a:ext cx="44773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45</xdr:row>
      <xdr:rowOff>0</xdr:rowOff>
    </xdr:from>
    <xdr:to>
      <xdr:col>0</xdr:col>
      <xdr:colOff>800157</xdr:colOff>
      <xdr:row>45</xdr:row>
      <xdr:rowOff>571580</xdr:rowOff>
    </xdr:to>
    <xdr:pic>
      <xdr:nvPicPr>
        <xdr:cNvPr id="4" name="Рисунок 3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412200"/>
          <a:ext cx="40963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47</xdr:row>
      <xdr:rowOff>0</xdr:rowOff>
    </xdr:from>
    <xdr:to>
      <xdr:col>0</xdr:col>
      <xdr:colOff>838265</xdr:colOff>
      <xdr:row>47</xdr:row>
      <xdr:rowOff>571580</xdr:rowOff>
    </xdr:to>
    <xdr:pic>
      <xdr:nvPicPr>
        <xdr:cNvPr id="31" name="Рисунок 30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2669500"/>
          <a:ext cx="46679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47</xdr:row>
      <xdr:rowOff>28575</xdr:rowOff>
    </xdr:from>
    <xdr:to>
      <xdr:col>0</xdr:col>
      <xdr:colOff>857318</xdr:colOff>
      <xdr:row>47</xdr:row>
      <xdr:rowOff>600155</xdr:rowOff>
    </xdr:to>
    <xdr:pic>
      <xdr:nvPicPr>
        <xdr:cNvPr id="32" name="Рисунок 31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29815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48</xdr:row>
      <xdr:rowOff>28575</xdr:rowOff>
    </xdr:from>
    <xdr:to>
      <xdr:col>0</xdr:col>
      <xdr:colOff>838261</xdr:colOff>
      <xdr:row>48</xdr:row>
      <xdr:rowOff>600155</xdr:rowOff>
    </xdr:to>
    <xdr:pic>
      <xdr:nvPicPr>
        <xdr:cNvPr id="33" name="Рисунок 32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926800"/>
          <a:ext cx="438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49</xdr:row>
      <xdr:rowOff>0</xdr:rowOff>
    </xdr:from>
    <xdr:to>
      <xdr:col>0</xdr:col>
      <xdr:colOff>857318</xdr:colOff>
      <xdr:row>49</xdr:row>
      <xdr:rowOff>571580</xdr:rowOff>
    </xdr:to>
    <xdr:pic>
      <xdr:nvPicPr>
        <xdr:cNvPr id="34" name="Рисунок 33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455545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49</xdr:row>
      <xdr:rowOff>0</xdr:rowOff>
    </xdr:from>
    <xdr:to>
      <xdr:col>0</xdr:col>
      <xdr:colOff>847790</xdr:colOff>
      <xdr:row>49</xdr:row>
      <xdr:rowOff>571580</xdr:rowOff>
    </xdr:to>
    <xdr:pic>
      <xdr:nvPicPr>
        <xdr:cNvPr id="35" name="Рисунок 3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184100"/>
          <a:ext cx="46679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49</xdr:row>
      <xdr:rowOff>0</xdr:rowOff>
    </xdr:from>
    <xdr:to>
      <xdr:col>0</xdr:col>
      <xdr:colOff>847789</xdr:colOff>
      <xdr:row>49</xdr:row>
      <xdr:rowOff>571580</xdr:rowOff>
    </xdr:to>
    <xdr:pic>
      <xdr:nvPicPr>
        <xdr:cNvPr id="36" name="Рисунок 35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5812750"/>
          <a:ext cx="45726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49</xdr:row>
      <xdr:rowOff>0</xdr:rowOff>
    </xdr:from>
    <xdr:to>
      <xdr:col>0</xdr:col>
      <xdr:colOff>838261</xdr:colOff>
      <xdr:row>49</xdr:row>
      <xdr:rowOff>571580</xdr:rowOff>
    </xdr:to>
    <xdr:pic>
      <xdr:nvPicPr>
        <xdr:cNvPr id="37" name="Рисунок 36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6441400"/>
          <a:ext cx="438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49</xdr:row>
      <xdr:rowOff>0</xdr:rowOff>
    </xdr:from>
    <xdr:to>
      <xdr:col>0</xdr:col>
      <xdr:colOff>876373</xdr:colOff>
      <xdr:row>49</xdr:row>
      <xdr:rowOff>571580</xdr:rowOff>
    </xdr:to>
    <xdr:pic>
      <xdr:nvPicPr>
        <xdr:cNvPr id="38" name="Рисунок 37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7070050"/>
          <a:ext cx="523948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50</xdr:row>
      <xdr:rowOff>0</xdr:rowOff>
    </xdr:from>
    <xdr:to>
      <xdr:col>0</xdr:col>
      <xdr:colOff>857319</xdr:colOff>
      <xdr:row>50</xdr:row>
      <xdr:rowOff>571580</xdr:rowOff>
    </xdr:to>
    <xdr:pic>
      <xdr:nvPicPr>
        <xdr:cNvPr id="41" name="Рисунок 40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327350"/>
          <a:ext cx="495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50</xdr:row>
      <xdr:rowOff>28575</xdr:rowOff>
    </xdr:from>
    <xdr:to>
      <xdr:col>0</xdr:col>
      <xdr:colOff>904960</xdr:colOff>
      <xdr:row>50</xdr:row>
      <xdr:rowOff>600155</xdr:rowOff>
    </xdr:to>
    <xdr:pic>
      <xdr:nvPicPr>
        <xdr:cNvPr id="42" name="Рисунок 41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956000"/>
          <a:ext cx="609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51</xdr:row>
      <xdr:rowOff>28575</xdr:rowOff>
    </xdr:from>
    <xdr:to>
      <xdr:col>0</xdr:col>
      <xdr:colOff>904961</xdr:colOff>
      <xdr:row>51</xdr:row>
      <xdr:rowOff>600155</xdr:rowOff>
    </xdr:to>
    <xdr:pic>
      <xdr:nvPicPr>
        <xdr:cNvPr id="43" name="Рисунок 42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9584650"/>
          <a:ext cx="619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52</xdr:row>
      <xdr:rowOff>28575</xdr:rowOff>
    </xdr:from>
    <xdr:to>
      <xdr:col>0</xdr:col>
      <xdr:colOff>895432</xdr:colOff>
      <xdr:row>52</xdr:row>
      <xdr:rowOff>600155</xdr:rowOff>
    </xdr:to>
    <xdr:pic>
      <xdr:nvPicPr>
        <xdr:cNvPr id="44" name="Рисунок 43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213300"/>
          <a:ext cx="59063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53</xdr:row>
      <xdr:rowOff>0</xdr:rowOff>
    </xdr:from>
    <xdr:to>
      <xdr:col>0</xdr:col>
      <xdr:colOff>904960</xdr:colOff>
      <xdr:row>53</xdr:row>
      <xdr:rowOff>571580</xdr:rowOff>
    </xdr:to>
    <xdr:pic>
      <xdr:nvPicPr>
        <xdr:cNvPr id="45" name="Рисунок 44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0841950"/>
          <a:ext cx="609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53</xdr:row>
      <xdr:rowOff>28575</xdr:rowOff>
    </xdr:from>
    <xdr:to>
      <xdr:col>0</xdr:col>
      <xdr:colOff>952600</xdr:colOff>
      <xdr:row>53</xdr:row>
      <xdr:rowOff>600155</xdr:rowOff>
    </xdr:to>
    <xdr:pic>
      <xdr:nvPicPr>
        <xdr:cNvPr id="46" name="Рисунок 45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1470600"/>
          <a:ext cx="71447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54</xdr:row>
      <xdr:rowOff>28575</xdr:rowOff>
    </xdr:from>
    <xdr:to>
      <xdr:col>0</xdr:col>
      <xdr:colOff>981187</xdr:colOff>
      <xdr:row>54</xdr:row>
      <xdr:rowOff>600155</xdr:rowOff>
    </xdr:to>
    <xdr:pic>
      <xdr:nvPicPr>
        <xdr:cNvPr id="47" name="Рисунок 46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2099250"/>
          <a:ext cx="80021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58</xdr:row>
      <xdr:rowOff>28575</xdr:rowOff>
    </xdr:from>
    <xdr:to>
      <xdr:col>0</xdr:col>
      <xdr:colOff>971666</xdr:colOff>
      <xdr:row>58</xdr:row>
      <xdr:rowOff>600155</xdr:rowOff>
    </xdr:to>
    <xdr:pic>
      <xdr:nvPicPr>
        <xdr:cNvPr id="53" name="Рисунок 52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460700"/>
          <a:ext cx="82879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59</xdr:row>
      <xdr:rowOff>28575</xdr:rowOff>
    </xdr:from>
    <xdr:to>
      <xdr:col>0</xdr:col>
      <xdr:colOff>1009760</xdr:colOff>
      <xdr:row>59</xdr:row>
      <xdr:rowOff>600155</xdr:rowOff>
    </xdr:to>
    <xdr:pic>
      <xdr:nvPicPr>
        <xdr:cNvPr id="54" name="Рисунок 53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499800"/>
          <a:ext cx="790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60</xdr:row>
      <xdr:rowOff>28575</xdr:rowOff>
    </xdr:from>
    <xdr:to>
      <xdr:col>0</xdr:col>
      <xdr:colOff>1000234</xdr:colOff>
      <xdr:row>60</xdr:row>
      <xdr:rowOff>600155</xdr:rowOff>
    </xdr:to>
    <xdr:pic>
      <xdr:nvPicPr>
        <xdr:cNvPr id="55" name="Рисунок 54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128450"/>
          <a:ext cx="78115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61</xdr:row>
      <xdr:rowOff>28575</xdr:rowOff>
    </xdr:from>
    <xdr:to>
      <xdr:col>0</xdr:col>
      <xdr:colOff>1047879</xdr:colOff>
      <xdr:row>61</xdr:row>
      <xdr:rowOff>600155</xdr:rowOff>
    </xdr:to>
    <xdr:pic>
      <xdr:nvPicPr>
        <xdr:cNvPr id="56" name="Рисунок 55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775710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62</xdr:row>
      <xdr:rowOff>28575</xdr:rowOff>
    </xdr:from>
    <xdr:to>
      <xdr:col>0</xdr:col>
      <xdr:colOff>1105044</xdr:colOff>
      <xdr:row>62</xdr:row>
      <xdr:rowOff>600155</xdr:rowOff>
    </xdr:to>
    <xdr:pic>
      <xdr:nvPicPr>
        <xdr:cNvPr id="57" name="Рисунок 56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385750"/>
          <a:ext cx="102884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63</xdr:row>
      <xdr:rowOff>28575</xdr:rowOff>
    </xdr:from>
    <xdr:to>
      <xdr:col>0</xdr:col>
      <xdr:colOff>1047882</xdr:colOff>
      <xdr:row>63</xdr:row>
      <xdr:rowOff>600155</xdr:rowOff>
    </xdr:to>
    <xdr:pic>
      <xdr:nvPicPr>
        <xdr:cNvPr id="58" name="Рисунок 57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2729150"/>
          <a:ext cx="94310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39</xdr:row>
      <xdr:rowOff>57150</xdr:rowOff>
    </xdr:from>
    <xdr:to>
      <xdr:col>0</xdr:col>
      <xdr:colOff>816675</xdr:colOff>
      <xdr:row>39</xdr:row>
      <xdr:rowOff>561150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8240375"/>
          <a:ext cx="445200" cy="504000"/>
        </a:xfrm>
        <a:prstGeom prst="rect">
          <a:avLst/>
        </a:prstGeom>
      </xdr:spPr>
    </xdr:pic>
    <xdr:clientData/>
  </xdr:twoCellAnchor>
  <xdr:oneCellAnchor>
    <xdr:from>
      <xdr:col>0</xdr:col>
      <xdr:colOff>409575</xdr:colOff>
      <xdr:row>28</xdr:row>
      <xdr:rowOff>0</xdr:rowOff>
    </xdr:from>
    <xdr:ext cx="371527" cy="571580"/>
    <xdr:pic>
      <xdr:nvPicPr>
        <xdr:cNvPr id="62" name="Рисунок 6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28</xdr:row>
      <xdr:rowOff>0</xdr:rowOff>
    </xdr:from>
    <xdr:ext cx="371527" cy="571580"/>
    <xdr:pic>
      <xdr:nvPicPr>
        <xdr:cNvPr id="63" name="Рисунок 6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28</xdr:row>
      <xdr:rowOff>0</xdr:rowOff>
    </xdr:from>
    <xdr:ext cx="371527" cy="571580"/>
    <xdr:pic>
      <xdr:nvPicPr>
        <xdr:cNvPr id="64" name="Рисунок 6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476250</xdr:colOff>
      <xdr:row>28</xdr:row>
      <xdr:rowOff>38100</xdr:rowOff>
    </xdr:from>
    <xdr:to>
      <xdr:col>0</xdr:col>
      <xdr:colOff>677907</xdr:colOff>
      <xdr:row>28</xdr:row>
      <xdr:rowOff>581025</xdr:rowOff>
    </xdr:to>
    <xdr:pic>
      <xdr:nvPicPr>
        <xdr:cNvPr id="69" name="Рисунок 16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5" t="5241" r="14635" b="6235"/>
        <a:stretch>
          <a:fillRect/>
        </a:stretch>
      </xdr:blipFill>
      <xdr:spPr bwMode="auto">
        <a:xfrm flipH="1">
          <a:off x="476250" y="13134975"/>
          <a:ext cx="201657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253794</xdr:colOff>
      <xdr:row>33</xdr:row>
      <xdr:rowOff>287075</xdr:rowOff>
    </xdr:from>
    <xdr:ext cx="686555" cy="69563"/>
    <xdr:pic>
      <xdr:nvPicPr>
        <xdr:cNvPr id="73" name="Рисунок 32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87" t="2660" r="27499" b="2396"/>
        <a:stretch>
          <a:fillRect/>
        </a:stretch>
      </xdr:blipFill>
      <xdr:spPr bwMode="auto">
        <a:xfrm rot="-7200000">
          <a:off x="562290" y="16656854"/>
          <a:ext cx="69563" cy="68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204186</xdr:colOff>
      <xdr:row>34</xdr:row>
      <xdr:rowOff>274789</xdr:rowOff>
    </xdr:from>
    <xdr:to>
      <xdr:col>0</xdr:col>
      <xdr:colOff>957706</xdr:colOff>
      <xdr:row>34</xdr:row>
      <xdr:rowOff>357776</xdr:rowOff>
    </xdr:to>
    <xdr:pic>
      <xdr:nvPicPr>
        <xdr:cNvPr id="74" name="Рисунок 33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59" t="3226" r="32407" b="2823"/>
        <a:stretch>
          <a:fillRect/>
        </a:stretch>
      </xdr:blipFill>
      <xdr:spPr bwMode="auto">
        <a:xfrm rot="-7200000">
          <a:off x="539452" y="16617798"/>
          <a:ext cx="82987" cy="75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314325</xdr:colOff>
      <xdr:row>44</xdr:row>
      <xdr:rowOff>0</xdr:rowOff>
    </xdr:from>
    <xdr:ext cx="600159" cy="571580"/>
    <xdr:pic>
      <xdr:nvPicPr>
        <xdr:cNvPr id="76" name="Рисунок 75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02850"/>
          <a:ext cx="600159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44</xdr:row>
      <xdr:rowOff>59748</xdr:rowOff>
    </xdr:from>
    <xdr:to>
      <xdr:col>0</xdr:col>
      <xdr:colOff>800100</xdr:colOff>
      <xdr:row>44</xdr:row>
      <xdr:rowOff>581025</xdr:rowOff>
    </xdr:to>
    <xdr:pic>
      <xdr:nvPicPr>
        <xdr:cNvPr id="77" name="Рисунок 6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85" t="10857" r="8572" b="5714"/>
        <a:stretch>
          <a:fillRect/>
        </a:stretch>
      </xdr:blipFill>
      <xdr:spPr bwMode="auto">
        <a:xfrm>
          <a:off x="390525" y="22834023"/>
          <a:ext cx="409575" cy="521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361950</xdr:colOff>
      <xdr:row>45</xdr:row>
      <xdr:rowOff>28575</xdr:rowOff>
    </xdr:from>
    <xdr:ext cx="476316" cy="571580"/>
    <xdr:pic>
      <xdr:nvPicPr>
        <xdr:cNvPr id="78" name="Рисунок 77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6574750"/>
          <a:ext cx="476316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333375</xdr:colOff>
      <xdr:row>46</xdr:row>
      <xdr:rowOff>23352</xdr:rowOff>
    </xdr:from>
    <xdr:to>
      <xdr:col>0</xdr:col>
      <xdr:colOff>838200</xdr:colOff>
      <xdr:row>46</xdr:row>
      <xdr:rowOff>609599</xdr:rowOff>
    </xdr:to>
    <xdr:pic>
      <xdr:nvPicPr>
        <xdr:cNvPr id="79" name="Рисунок 4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569527"/>
          <a:ext cx="504825" cy="58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323850</xdr:colOff>
      <xdr:row>49</xdr:row>
      <xdr:rowOff>0</xdr:rowOff>
    </xdr:from>
    <xdr:ext cx="552527" cy="571580"/>
    <xdr:pic>
      <xdr:nvPicPr>
        <xdr:cNvPr id="80" name="Рисунок 79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861250"/>
          <a:ext cx="552527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49</xdr:row>
      <xdr:rowOff>28575</xdr:rowOff>
    </xdr:from>
    <xdr:to>
      <xdr:col>0</xdr:col>
      <xdr:colOff>879225</xdr:colOff>
      <xdr:row>49</xdr:row>
      <xdr:rowOff>609600</xdr:rowOff>
    </xdr:to>
    <xdr:pic>
      <xdr:nvPicPr>
        <xdr:cNvPr id="81" name="Рисунок 28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2861250"/>
          <a:ext cx="593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247651</xdr:colOff>
      <xdr:row>57</xdr:row>
      <xdr:rowOff>28575</xdr:rowOff>
    </xdr:from>
    <xdr:to>
      <xdr:col>0</xdr:col>
      <xdr:colOff>881063</xdr:colOff>
      <xdr:row>57</xdr:row>
      <xdr:rowOff>591608</xdr:rowOff>
    </xdr:to>
    <xdr:pic>
      <xdr:nvPicPr>
        <xdr:cNvPr id="85" name="Рисунок 84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7832050"/>
          <a:ext cx="633412" cy="5630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</xdr:row>
      <xdr:rowOff>38100</xdr:rowOff>
    </xdr:from>
    <xdr:to>
      <xdr:col>6</xdr:col>
      <xdr:colOff>257175</xdr:colOff>
      <xdr:row>9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9600"/>
          <a:ext cx="6677025" cy="12858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23</xdr:col>
      <xdr:colOff>410313</xdr:colOff>
      <xdr:row>12</xdr:row>
      <xdr:rowOff>38132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12753975" y="2105025"/>
          <a:ext cx="5287113" cy="228632"/>
        </a:xfrm>
        <a:prstGeom prst="rect">
          <a:avLst/>
        </a:prstGeom>
      </xdr:spPr>
    </xdr:pic>
    <xdr:clientData/>
  </xdr:twoCellAnchor>
  <xdr:oneCellAnchor>
    <xdr:from>
      <xdr:col>0</xdr:col>
      <xdr:colOff>409575</xdr:colOff>
      <xdr:row>36</xdr:row>
      <xdr:rowOff>54109</xdr:rowOff>
    </xdr:from>
    <xdr:ext cx="361950" cy="523673"/>
    <xdr:pic>
      <xdr:nvPicPr>
        <xdr:cNvPr id="70" name="Рисунок 22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722734"/>
          <a:ext cx="361950" cy="52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333375</xdr:colOff>
      <xdr:row>37</xdr:row>
      <xdr:rowOff>57149</xdr:rowOff>
    </xdr:from>
    <xdr:to>
      <xdr:col>0</xdr:col>
      <xdr:colOff>857250</xdr:colOff>
      <xdr:row>37</xdr:row>
      <xdr:rowOff>581024</xdr:rowOff>
    </xdr:to>
    <xdr:pic>
      <xdr:nvPicPr>
        <xdr:cNvPr id="3" name="Рисунок 2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5916274"/>
          <a:ext cx="523875" cy="523875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55</xdr:row>
      <xdr:rowOff>38099</xdr:rowOff>
    </xdr:from>
    <xdr:ext cx="581706" cy="542925"/>
    <xdr:pic>
      <xdr:nvPicPr>
        <xdr:cNvPr id="71" name="Рисунок 4482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841574"/>
          <a:ext cx="58170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266700</xdr:colOff>
      <xdr:row>56</xdr:row>
      <xdr:rowOff>28575</xdr:rowOff>
    </xdr:from>
    <xdr:to>
      <xdr:col>0</xdr:col>
      <xdr:colOff>828675</xdr:colOff>
      <xdr:row>56</xdr:row>
      <xdr:rowOff>590550</xdr:rowOff>
    </xdr:to>
    <xdr:pic>
      <xdr:nvPicPr>
        <xdr:cNvPr id="6" name="Рисунок 5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832050"/>
          <a:ext cx="561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Q14" sqref="Q14"/>
    </sheetView>
  </sheetViews>
  <sheetFormatPr defaultRowHeight="15" x14ac:dyDescent="0.25"/>
  <cols>
    <col min="1" max="1" width="17.5703125" customWidth="1"/>
    <col min="2" max="2" width="8.85546875" customWidth="1"/>
    <col min="3" max="3" width="28.140625" customWidth="1"/>
    <col min="4" max="4" width="12.5703125" customWidth="1"/>
    <col min="5" max="6" width="14.7109375" customWidth="1"/>
    <col min="7" max="7" width="15.42578125" customWidth="1"/>
    <col min="8" max="8" width="7" customWidth="1"/>
    <col min="9" max="9" width="7.5703125" customWidth="1"/>
    <col min="10" max="10" width="8.28515625" customWidth="1"/>
    <col min="11" max="11" width="7.5703125" customWidth="1"/>
    <col min="12" max="12" width="13.28515625" bestFit="1" customWidth="1"/>
    <col min="13" max="13" width="17.28515625" customWidth="1"/>
  </cols>
  <sheetData>
    <row r="1" spans="1:13" ht="15" customHeight="1" x14ac:dyDescent="0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" customHeight="1" x14ac:dyDescent="0.25">
      <c r="A2" s="51"/>
      <c r="B2" s="52"/>
      <c r="C2" s="52"/>
      <c r="D2" s="52"/>
      <c r="E2" s="52"/>
      <c r="F2" s="52"/>
      <c r="G2" s="52"/>
      <c r="H2" s="52"/>
      <c r="I2" s="68" t="s">
        <v>137</v>
      </c>
      <c r="J2" s="68"/>
      <c r="K2" s="68"/>
      <c r="L2" s="68"/>
      <c r="M2" s="53"/>
    </row>
    <row r="3" spans="1:13" ht="15" customHeight="1" thickBot="1" x14ac:dyDescent="0.3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" customHeight="1" x14ac:dyDescent="0.25">
      <c r="A4" s="51"/>
      <c r="B4" s="52"/>
      <c r="C4" s="52"/>
      <c r="D4" s="52"/>
      <c r="E4" s="52"/>
      <c r="F4" s="52"/>
      <c r="G4" s="52"/>
      <c r="H4" s="52"/>
      <c r="I4" s="70" t="s">
        <v>99</v>
      </c>
      <c r="J4" s="71"/>
      <c r="K4" s="71"/>
      <c r="L4" s="72"/>
      <c r="M4" s="53"/>
    </row>
    <row r="5" spans="1:13" ht="15" customHeight="1" x14ac:dyDescent="0.25">
      <c r="A5" s="51"/>
      <c r="B5" s="52"/>
      <c r="C5" s="52"/>
      <c r="D5" s="52"/>
      <c r="E5" s="52"/>
      <c r="F5" s="52"/>
      <c r="G5" s="52"/>
      <c r="H5" s="52"/>
      <c r="I5" s="73"/>
      <c r="J5" s="74"/>
      <c r="K5" s="74"/>
      <c r="L5" s="75"/>
      <c r="M5" s="53"/>
    </row>
    <row r="6" spans="1:13" ht="15" customHeight="1" x14ac:dyDescent="0.25">
      <c r="A6" s="51"/>
      <c r="B6" s="52"/>
      <c r="C6" s="52"/>
      <c r="D6" s="52"/>
      <c r="E6" s="52"/>
      <c r="F6" s="52"/>
      <c r="G6" s="52"/>
      <c r="H6" s="52"/>
      <c r="I6" s="73"/>
      <c r="J6" s="74"/>
      <c r="K6" s="74"/>
      <c r="L6" s="75"/>
      <c r="M6" s="53"/>
    </row>
    <row r="7" spans="1:13" ht="15.75" customHeight="1" thickBot="1" x14ac:dyDescent="0.3">
      <c r="A7" s="54"/>
      <c r="B7" s="55"/>
      <c r="C7" s="55"/>
      <c r="D7" s="55"/>
      <c r="E7" s="55"/>
      <c r="F7" s="55"/>
      <c r="G7" s="56"/>
      <c r="H7" s="56"/>
      <c r="I7" s="76"/>
      <c r="J7" s="77"/>
      <c r="K7" s="77"/>
      <c r="L7" s="78"/>
      <c r="M7" s="53"/>
    </row>
    <row r="8" spans="1:13" ht="15" customHeight="1" x14ac:dyDescent="0.25">
      <c r="A8" s="54"/>
      <c r="B8" s="55"/>
      <c r="C8" s="55"/>
      <c r="D8" s="55"/>
      <c r="E8" s="55"/>
      <c r="F8" s="55"/>
      <c r="G8" s="56"/>
      <c r="H8" s="56"/>
      <c r="I8" s="79">
        <v>0</v>
      </c>
      <c r="J8" s="80"/>
      <c r="K8" s="80"/>
      <c r="L8" s="81"/>
      <c r="M8" s="53"/>
    </row>
    <row r="9" spans="1:13" ht="15" customHeight="1" x14ac:dyDescent="0.25">
      <c r="A9" s="54"/>
      <c r="B9" s="55"/>
      <c r="C9" s="55"/>
      <c r="D9" s="55"/>
      <c r="E9" s="55"/>
      <c r="F9" s="55"/>
      <c r="G9" s="56"/>
      <c r="H9" s="56"/>
      <c r="I9" s="82"/>
      <c r="J9" s="83"/>
      <c r="K9" s="83"/>
      <c r="L9" s="84"/>
      <c r="M9" s="53"/>
    </row>
    <row r="10" spans="1:13" ht="15" customHeight="1" thickBot="1" x14ac:dyDescent="0.3">
      <c r="A10" s="54"/>
      <c r="B10" s="55"/>
      <c r="C10" s="55"/>
      <c r="D10" s="55"/>
      <c r="E10" s="55"/>
      <c r="F10" s="55"/>
      <c r="G10" s="56"/>
      <c r="H10" s="56"/>
      <c r="I10" s="85"/>
      <c r="J10" s="86"/>
      <c r="K10" s="86"/>
      <c r="L10" s="87"/>
      <c r="M10" s="53"/>
    </row>
    <row r="11" spans="1:13" ht="15" customHeight="1" x14ac:dyDescent="0.25">
      <c r="A11" s="54"/>
      <c r="B11" s="55"/>
      <c r="C11" s="55"/>
      <c r="D11" s="55"/>
      <c r="E11" s="55"/>
      <c r="F11" s="55"/>
      <c r="G11" s="56"/>
      <c r="H11" s="56"/>
      <c r="I11" s="52"/>
      <c r="J11" s="52"/>
      <c r="K11" s="52"/>
      <c r="L11" s="52"/>
      <c r="M11" s="53"/>
    </row>
    <row r="12" spans="1:13" ht="15" customHeight="1" x14ac:dyDescent="0.25">
      <c r="A12" s="100" t="s">
        <v>131</v>
      </c>
      <c r="B12" s="101"/>
      <c r="C12" s="101"/>
      <c r="D12" s="101"/>
      <c r="E12" s="101"/>
      <c r="F12" s="101"/>
      <c r="G12" s="101"/>
      <c r="H12" s="56"/>
      <c r="I12" s="69" t="s">
        <v>107</v>
      </c>
      <c r="J12" s="69"/>
      <c r="K12" s="69"/>
      <c r="L12" s="69"/>
      <c r="M12" s="53"/>
    </row>
    <row r="13" spans="1:13" ht="15" customHeight="1" thickBot="1" x14ac:dyDescent="0.3">
      <c r="A13" s="57"/>
      <c r="B13" s="58"/>
      <c r="C13" s="58"/>
      <c r="D13" s="58"/>
      <c r="E13" s="58"/>
      <c r="F13" s="58"/>
      <c r="G13" s="59"/>
      <c r="H13" s="59"/>
      <c r="I13" s="60"/>
      <c r="J13" s="60"/>
      <c r="K13" s="60"/>
      <c r="L13" s="60"/>
      <c r="M13" s="61"/>
    </row>
    <row r="14" spans="1:13" ht="35.1" customHeight="1" thickBot="1" x14ac:dyDescent="0.3">
      <c r="A14" s="7" t="s">
        <v>0</v>
      </c>
      <c r="B14" s="8" t="s">
        <v>1</v>
      </c>
      <c r="C14" s="9" t="s">
        <v>2</v>
      </c>
      <c r="D14" s="7" t="s">
        <v>3</v>
      </c>
      <c r="E14" s="7" t="s">
        <v>95</v>
      </c>
      <c r="F14" s="7" t="s">
        <v>96</v>
      </c>
      <c r="G14" s="10" t="s">
        <v>97</v>
      </c>
      <c r="H14" s="11" t="s">
        <v>105</v>
      </c>
      <c r="I14" s="95" t="s">
        <v>100</v>
      </c>
      <c r="J14" s="96"/>
      <c r="K14" s="97"/>
      <c r="L14" s="12" t="s">
        <v>106</v>
      </c>
      <c r="M14" s="12" t="s">
        <v>104</v>
      </c>
    </row>
    <row r="15" spans="1:13" ht="20.100000000000001" customHeight="1" thickBot="1" x14ac:dyDescent="0.3">
      <c r="A15" s="6"/>
      <c r="B15" s="94" t="s">
        <v>111</v>
      </c>
      <c r="C15" s="94"/>
      <c r="D15" s="94"/>
      <c r="E15" s="94"/>
      <c r="F15" s="94"/>
      <c r="G15" s="94"/>
      <c r="H15" s="94"/>
      <c r="I15" s="13" t="s">
        <v>101</v>
      </c>
      <c r="J15" s="13" t="s">
        <v>102</v>
      </c>
      <c r="K15" s="13" t="s">
        <v>103</v>
      </c>
      <c r="L15" s="98"/>
      <c r="M15" s="99"/>
    </row>
    <row r="16" spans="1:13" ht="35.1" customHeight="1" thickBot="1" x14ac:dyDescent="0.3">
      <c r="A16" s="91" t="s">
        <v>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50.1" customHeight="1" thickBot="1" x14ac:dyDescent="0.3">
      <c r="A17" s="4"/>
      <c r="B17" s="14" t="s">
        <v>5</v>
      </c>
      <c r="C17" s="14" t="s">
        <v>8</v>
      </c>
      <c r="D17" s="14" t="s">
        <v>6</v>
      </c>
      <c r="E17" s="27">
        <v>37.5</v>
      </c>
      <c r="F17" s="27">
        <v>150</v>
      </c>
      <c r="G17" s="27">
        <v>18000</v>
      </c>
      <c r="H17" s="15" t="s">
        <v>98</v>
      </c>
      <c r="I17" s="44">
        <v>0</v>
      </c>
      <c r="J17" s="14">
        <v>0</v>
      </c>
      <c r="K17" s="14">
        <v>0</v>
      </c>
      <c r="L17" s="27">
        <f>ROUND((I17*E17+J17*F17+K17*G17)*I8,2)</f>
        <v>0</v>
      </c>
      <c r="M17" s="30">
        <f>I17*E17+J17*F17+K17*G17-L17</f>
        <v>0</v>
      </c>
    </row>
    <row r="18" spans="1:13" ht="35.1" customHeight="1" thickBot="1" x14ac:dyDescent="0.3">
      <c r="A18" s="91" t="s">
        <v>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50.1" customHeight="1" thickBot="1" x14ac:dyDescent="0.3">
      <c r="A19" s="5"/>
      <c r="B19" s="16" t="s">
        <v>9</v>
      </c>
      <c r="C19" s="16" t="s">
        <v>10</v>
      </c>
      <c r="D19" s="16" t="s">
        <v>11</v>
      </c>
      <c r="E19" s="28">
        <v>20</v>
      </c>
      <c r="F19" s="28">
        <v>240</v>
      </c>
      <c r="G19" s="28">
        <v>11520</v>
      </c>
      <c r="H19" s="18" t="s">
        <v>98</v>
      </c>
      <c r="I19" s="45">
        <v>0</v>
      </c>
      <c r="J19" s="17">
        <v>0</v>
      </c>
      <c r="K19" s="17">
        <v>0</v>
      </c>
      <c r="L19" s="29">
        <f>ROUND((I19*E19+J19*F19+K19*G19)*$I$8,2)</f>
        <v>0</v>
      </c>
      <c r="M19" s="29">
        <f>I19*E19+J19*F19+K19*G19-L19</f>
        <v>0</v>
      </c>
    </row>
    <row r="20" spans="1:13" ht="50.1" customHeight="1" thickBot="1" x14ac:dyDescent="0.3">
      <c r="A20" s="19"/>
      <c r="B20" s="17" t="s">
        <v>12</v>
      </c>
      <c r="C20" s="17" t="s">
        <v>13</v>
      </c>
      <c r="D20" s="17" t="s">
        <v>14</v>
      </c>
      <c r="E20" s="29">
        <v>2.75</v>
      </c>
      <c r="F20" s="29">
        <v>550</v>
      </c>
      <c r="G20" s="29">
        <v>13750</v>
      </c>
      <c r="H20" s="17" t="s">
        <v>98</v>
      </c>
      <c r="I20" s="45">
        <v>0</v>
      </c>
      <c r="J20" s="17">
        <v>0</v>
      </c>
      <c r="K20" s="17">
        <v>0</v>
      </c>
      <c r="L20" s="29">
        <f>ROUND((I20*E20+J20*F20+K20*G20)*$I$8,2)</f>
        <v>0</v>
      </c>
      <c r="M20" s="29">
        <f>I20*E20+J20*F20+K20*G20-L20</f>
        <v>0</v>
      </c>
    </row>
    <row r="21" spans="1:13" ht="35.1" customHeight="1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ht="50.1" customHeight="1" thickBot="1" x14ac:dyDescent="0.3">
      <c r="A22" s="21"/>
      <c r="B22" s="14" t="s">
        <v>16</v>
      </c>
      <c r="C22" s="14" t="s">
        <v>18</v>
      </c>
      <c r="D22" s="14" t="s">
        <v>20</v>
      </c>
      <c r="E22" s="27">
        <v>21.5</v>
      </c>
      <c r="F22" s="27">
        <v>258</v>
      </c>
      <c r="G22" s="27">
        <v>15480</v>
      </c>
      <c r="H22" s="14" t="s">
        <v>98</v>
      </c>
      <c r="I22" s="45">
        <v>0</v>
      </c>
      <c r="J22" s="17">
        <v>0</v>
      </c>
      <c r="K22" s="17">
        <v>0</v>
      </c>
      <c r="L22" s="29">
        <f>ROUND((I22*E22+J22*F22+K22*G22)*$I$8,2)</f>
        <v>0</v>
      </c>
      <c r="M22" s="29">
        <f>I22*E22+J22*F22+K22*G22-L22</f>
        <v>0</v>
      </c>
    </row>
    <row r="23" spans="1:13" ht="50.1" customHeight="1" thickBot="1" x14ac:dyDescent="0.3">
      <c r="A23" s="20"/>
      <c r="B23" s="13" t="s">
        <v>17</v>
      </c>
      <c r="C23" s="13" t="s">
        <v>19</v>
      </c>
      <c r="D23" s="13" t="s">
        <v>21</v>
      </c>
      <c r="E23" s="30">
        <v>55</v>
      </c>
      <c r="F23" s="30">
        <v>330</v>
      </c>
      <c r="G23" s="30">
        <v>11880</v>
      </c>
      <c r="H23" s="13" t="s">
        <v>98</v>
      </c>
      <c r="I23" s="46">
        <v>0</v>
      </c>
      <c r="J23" s="13">
        <v>0</v>
      </c>
      <c r="K23" s="13">
        <v>0</v>
      </c>
      <c r="L23" s="30">
        <f>ROUND((I23*E23+J23*F23+K23*G23)*$I$8,2)</f>
        <v>0</v>
      </c>
      <c r="M23" s="30">
        <f>I23*E23+J23*F23+K23*G23-L23</f>
        <v>0</v>
      </c>
    </row>
    <row r="24" spans="1:13" ht="35.1" customHeight="1" thickBot="1" x14ac:dyDescent="0.3">
      <c r="A24" s="91" t="s">
        <v>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ht="50.1" customHeight="1" thickBot="1" x14ac:dyDescent="0.3">
      <c r="A25" s="22"/>
      <c r="B25" s="16" t="s">
        <v>23</v>
      </c>
      <c r="C25" s="23" t="s">
        <v>25</v>
      </c>
      <c r="D25" s="16" t="s">
        <v>132</v>
      </c>
      <c r="E25" s="31">
        <v>75</v>
      </c>
      <c r="F25" s="31">
        <v>300</v>
      </c>
      <c r="G25" s="31">
        <v>5400</v>
      </c>
      <c r="H25" s="16" t="s">
        <v>101</v>
      </c>
      <c r="I25" s="17">
        <v>0</v>
      </c>
      <c r="J25" s="17">
        <v>0</v>
      </c>
      <c r="K25" s="17">
        <v>0</v>
      </c>
      <c r="L25" s="29">
        <f t="shared" ref="L25:L29" si="0">ROUND((I25*E25+J25*F25+K25*G25)*$I$8,2)</f>
        <v>0</v>
      </c>
      <c r="M25" s="29">
        <f t="shared" ref="M25:M29" si="1">I25*E25+J25*F25+K25*G25-L25</f>
        <v>0</v>
      </c>
    </row>
    <row r="26" spans="1:13" ht="50.1" customHeight="1" thickBot="1" x14ac:dyDescent="0.3">
      <c r="A26" s="19"/>
      <c r="B26" s="17" t="s">
        <v>24</v>
      </c>
      <c r="C26" s="12" t="s">
        <v>26</v>
      </c>
      <c r="D26" s="17" t="s">
        <v>132</v>
      </c>
      <c r="E26" s="32">
        <v>75</v>
      </c>
      <c r="F26" s="33">
        <v>300</v>
      </c>
      <c r="G26" s="34">
        <v>5400</v>
      </c>
      <c r="H26" s="24" t="s">
        <v>101</v>
      </c>
      <c r="I26" s="17">
        <v>0</v>
      </c>
      <c r="J26" s="17">
        <v>0</v>
      </c>
      <c r="K26" s="17">
        <v>0</v>
      </c>
      <c r="L26" s="29">
        <f t="shared" si="0"/>
        <v>0</v>
      </c>
      <c r="M26" s="29">
        <f t="shared" si="1"/>
        <v>0</v>
      </c>
    </row>
    <row r="27" spans="1:13" ht="50.1" customHeight="1" thickBot="1" x14ac:dyDescent="0.3">
      <c r="A27" s="19"/>
      <c r="B27" s="17" t="s">
        <v>27</v>
      </c>
      <c r="C27" s="17" t="s">
        <v>28</v>
      </c>
      <c r="D27" s="17" t="s">
        <v>42</v>
      </c>
      <c r="E27" s="33">
        <v>275</v>
      </c>
      <c r="F27" s="33">
        <v>550</v>
      </c>
      <c r="G27" s="33">
        <v>19800</v>
      </c>
      <c r="H27" s="17" t="s">
        <v>98</v>
      </c>
      <c r="I27" s="10">
        <v>0</v>
      </c>
      <c r="J27" s="17">
        <v>0</v>
      </c>
      <c r="K27" s="17">
        <v>0</v>
      </c>
      <c r="L27" s="29">
        <f t="shared" si="0"/>
        <v>0</v>
      </c>
      <c r="M27" s="29">
        <f t="shared" si="1"/>
        <v>0</v>
      </c>
    </row>
    <row r="28" spans="1:13" ht="50.1" customHeight="1" thickBot="1" x14ac:dyDescent="0.3">
      <c r="A28" s="20"/>
      <c r="B28" s="13" t="s">
        <v>29</v>
      </c>
      <c r="C28" s="13" t="s">
        <v>30</v>
      </c>
      <c r="D28" s="25" t="s">
        <v>31</v>
      </c>
      <c r="E28" s="35">
        <v>40</v>
      </c>
      <c r="F28" s="35">
        <v>160</v>
      </c>
      <c r="G28" s="35">
        <v>19200</v>
      </c>
      <c r="H28" s="13" t="s">
        <v>98</v>
      </c>
      <c r="I28" s="45">
        <v>0</v>
      </c>
      <c r="J28" s="17">
        <v>0</v>
      </c>
      <c r="K28" s="17">
        <v>0</v>
      </c>
      <c r="L28" s="29">
        <f t="shared" si="0"/>
        <v>0</v>
      </c>
      <c r="M28" s="29">
        <f t="shared" si="1"/>
        <v>0</v>
      </c>
    </row>
    <row r="29" spans="1:13" ht="50.1" customHeight="1" thickBot="1" x14ac:dyDescent="0.3">
      <c r="A29" s="19"/>
      <c r="B29" s="65" t="s">
        <v>112</v>
      </c>
      <c r="C29" s="17" t="s">
        <v>113</v>
      </c>
      <c r="D29" s="26" t="s">
        <v>32</v>
      </c>
      <c r="E29" s="33">
        <v>780</v>
      </c>
      <c r="F29" s="33">
        <v>1560</v>
      </c>
      <c r="G29" s="33">
        <v>15600</v>
      </c>
      <c r="H29" s="17" t="s">
        <v>101</v>
      </c>
      <c r="I29" s="17">
        <v>0</v>
      </c>
      <c r="J29" s="17">
        <v>0</v>
      </c>
      <c r="K29" s="17">
        <v>0</v>
      </c>
      <c r="L29" s="29">
        <f t="shared" si="0"/>
        <v>0</v>
      </c>
      <c r="M29" s="29">
        <f t="shared" si="1"/>
        <v>0</v>
      </c>
    </row>
    <row r="30" spans="1:13" ht="35.1" customHeight="1" thickBot="1" x14ac:dyDescent="0.3">
      <c r="A30" s="91" t="s">
        <v>33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 ht="50.1" customHeight="1" thickBot="1" x14ac:dyDescent="0.3">
      <c r="A31" s="1"/>
      <c r="B31" s="17" t="s">
        <v>34</v>
      </c>
      <c r="C31" s="17" t="s">
        <v>37</v>
      </c>
      <c r="D31" s="17" t="s">
        <v>40</v>
      </c>
      <c r="E31" s="33">
        <v>35</v>
      </c>
      <c r="F31" s="33">
        <v>420</v>
      </c>
      <c r="G31" s="33">
        <v>15120</v>
      </c>
      <c r="H31" s="17" t="s">
        <v>98</v>
      </c>
      <c r="I31" s="45">
        <v>0</v>
      </c>
      <c r="J31" s="17">
        <v>0</v>
      </c>
      <c r="K31" s="17">
        <v>0</v>
      </c>
      <c r="L31" s="29">
        <f>ROUND((I31*E31+J31*F31+K31*G31)*$I$8,2)</f>
        <v>0</v>
      </c>
      <c r="M31" s="29">
        <f>I31*E31+J31*F31+K31*G31-L31</f>
        <v>0</v>
      </c>
    </row>
    <row r="32" spans="1:13" ht="50.1" customHeight="1" thickBot="1" x14ac:dyDescent="0.3">
      <c r="A32" s="1"/>
      <c r="B32" s="17" t="s">
        <v>35</v>
      </c>
      <c r="C32" s="17" t="s">
        <v>38</v>
      </c>
      <c r="D32" s="17" t="s">
        <v>41</v>
      </c>
      <c r="E32" s="33">
        <v>160</v>
      </c>
      <c r="F32" s="33">
        <v>640</v>
      </c>
      <c r="G32" s="33">
        <v>15360</v>
      </c>
      <c r="H32" s="17" t="s">
        <v>98</v>
      </c>
      <c r="I32" s="45">
        <v>0</v>
      </c>
      <c r="J32" s="17">
        <v>0</v>
      </c>
      <c r="K32" s="17">
        <v>0</v>
      </c>
      <c r="L32" s="29">
        <f>ROUND((I32*E32+J32*F32+K32*G32)*$I$8,2)</f>
        <v>0</v>
      </c>
      <c r="M32" s="29">
        <f>I32*E32+J32*F32+K32*G32-L32</f>
        <v>0</v>
      </c>
    </row>
    <row r="33" spans="1:13" ht="50.1" customHeight="1" thickBot="1" x14ac:dyDescent="0.3">
      <c r="A33" s="1"/>
      <c r="B33" s="17" t="s">
        <v>36</v>
      </c>
      <c r="C33" s="17" t="s">
        <v>39</v>
      </c>
      <c r="D33" s="17" t="s">
        <v>42</v>
      </c>
      <c r="E33" s="33">
        <v>245</v>
      </c>
      <c r="F33" s="33">
        <v>490</v>
      </c>
      <c r="G33" s="33">
        <v>17640</v>
      </c>
      <c r="H33" s="17" t="s">
        <v>98</v>
      </c>
      <c r="I33" s="45">
        <v>0</v>
      </c>
      <c r="J33" s="17">
        <v>0</v>
      </c>
      <c r="K33" s="17">
        <v>0</v>
      </c>
      <c r="L33" s="29">
        <f>ROUND((I33*E33+J33*F33+K33*G33)*$I$8,2)</f>
        <v>0</v>
      </c>
      <c r="M33" s="29">
        <f>I33*E33+J33*F33+K33*G33-L33</f>
        <v>0</v>
      </c>
    </row>
    <row r="34" spans="1:13" ht="50.1" customHeight="1" thickBot="1" x14ac:dyDescent="0.3">
      <c r="A34" s="1"/>
      <c r="B34" s="17" t="s">
        <v>117</v>
      </c>
      <c r="C34" s="17" t="s">
        <v>115</v>
      </c>
      <c r="D34" s="17" t="s">
        <v>116</v>
      </c>
      <c r="E34" s="33">
        <v>450</v>
      </c>
      <c r="F34" s="33">
        <v>900</v>
      </c>
      <c r="G34" s="33">
        <v>21600</v>
      </c>
      <c r="H34" s="17" t="s">
        <v>98</v>
      </c>
      <c r="I34" s="45">
        <v>0</v>
      </c>
      <c r="J34" s="17">
        <v>0</v>
      </c>
      <c r="K34" s="17">
        <v>0</v>
      </c>
      <c r="L34" s="29">
        <f>ROUND((I34*E34+J34*F34+K34*G34)*$I$8,2)</f>
        <v>0</v>
      </c>
      <c r="M34" s="29">
        <f>I34*E34+J34*F34+K34*G34-L34</f>
        <v>0</v>
      </c>
    </row>
    <row r="35" spans="1:13" ht="50.1" customHeight="1" thickBot="1" x14ac:dyDescent="0.3">
      <c r="A35" s="1"/>
      <c r="B35" s="17" t="s">
        <v>114</v>
      </c>
      <c r="C35" s="17" t="s">
        <v>118</v>
      </c>
      <c r="D35" s="65" t="s">
        <v>55</v>
      </c>
      <c r="E35" s="33">
        <v>660</v>
      </c>
      <c r="F35" s="33">
        <v>660</v>
      </c>
      <c r="G35" s="33">
        <v>23760</v>
      </c>
      <c r="H35" s="17" t="s">
        <v>101</v>
      </c>
      <c r="I35" s="17">
        <v>0</v>
      </c>
      <c r="J35" s="17">
        <v>0</v>
      </c>
      <c r="K35" s="17">
        <v>0</v>
      </c>
      <c r="L35" s="29">
        <f>ROUND((I35*E35+J35*F35+K35*G35)*$I$8,2)</f>
        <v>0</v>
      </c>
      <c r="M35" s="29">
        <f>I35*E35+J35*F35+K35*G35-L35</f>
        <v>0</v>
      </c>
    </row>
    <row r="36" spans="1:13" ht="35.1" customHeight="1" thickBot="1" x14ac:dyDescent="0.3">
      <c r="A36" s="91" t="s">
        <v>43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50.1" customHeight="1" thickBot="1" x14ac:dyDescent="0.3">
      <c r="A37" s="1"/>
      <c r="B37" s="17" t="s">
        <v>119</v>
      </c>
      <c r="C37" s="17" t="s">
        <v>120</v>
      </c>
      <c r="D37" s="2" t="s">
        <v>50</v>
      </c>
      <c r="E37" s="33">
        <v>320</v>
      </c>
      <c r="F37" s="33">
        <v>320</v>
      </c>
      <c r="G37" s="33">
        <v>15360</v>
      </c>
      <c r="H37" s="17" t="s">
        <v>101</v>
      </c>
      <c r="I37" s="17">
        <v>0</v>
      </c>
      <c r="J37" s="17">
        <v>0</v>
      </c>
      <c r="K37" s="17">
        <v>0</v>
      </c>
      <c r="L37" s="30">
        <f t="shared" ref="L37" si="2">ROUND((I37*E37+J37*F37+K37*G37)*$I$8,2)</f>
        <v>0</v>
      </c>
      <c r="M37" s="30">
        <f t="shared" ref="M37" si="3">I37*E37+J37*F37+K37*G37-L37</f>
        <v>0</v>
      </c>
    </row>
    <row r="38" spans="1:13" ht="50.1" customHeight="1" thickBot="1" x14ac:dyDescent="0.3">
      <c r="A38" s="1"/>
      <c r="B38" s="17" t="s">
        <v>134</v>
      </c>
      <c r="C38" s="17" t="s">
        <v>133</v>
      </c>
      <c r="D38" s="2" t="s">
        <v>55</v>
      </c>
      <c r="E38" s="33">
        <v>310</v>
      </c>
      <c r="F38" s="33">
        <v>310</v>
      </c>
      <c r="G38" s="33">
        <v>11160</v>
      </c>
      <c r="H38" s="17" t="s">
        <v>101</v>
      </c>
      <c r="I38" s="17">
        <v>0</v>
      </c>
      <c r="J38" s="17">
        <v>0</v>
      </c>
      <c r="K38" s="17">
        <v>0</v>
      </c>
      <c r="L38" s="30">
        <f t="shared" ref="L38" si="4">ROUND((I38*E38+J38*F38+K38*G38)*$I$8,2)</f>
        <v>0</v>
      </c>
      <c r="M38" s="30">
        <f t="shared" ref="M38" si="5">I38*E38+J38*F38+K38*G38-L38</f>
        <v>0</v>
      </c>
    </row>
    <row r="39" spans="1:13" ht="50.1" customHeight="1" thickBot="1" x14ac:dyDescent="0.3">
      <c r="A39" s="4"/>
      <c r="B39" s="14" t="s">
        <v>44</v>
      </c>
      <c r="C39" s="14" t="s">
        <v>47</v>
      </c>
      <c r="D39" s="14" t="s">
        <v>50</v>
      </c>
      <c r="E39" s="36">
        <v>410</v>
      </c>
      <c r="F39" s="36">
        <v>410</v>
      </c>
      <c r="G39" s="36">
        <v>19680</v>
      </c>
      <c r="H39" s="14" t="s">
        <v>101</v>
      </c>
      <c r="I39" s="17">
        <v>0</v>
      </c>
      <c r="J39" s="17">
        <v>0</v>
      </c>
      <c r="K39" s="17">
        <v>0</v>
      </c>
      <c r="L39" s="29">
        <f t="shared" ref="L39:L64" si="6">ROUND((I39*E39+J39*F39+K39*G39)*$I$8,2)</f>
        <v>0</v>
      </c>
      <c r="M39" s="29">
        <f t="shared" ref="M39:M64" si="7">I39*E39+J39*F39+K39*G39-L39</f>
        <v>0</v>
      </c>
    </row>
    <row r="40" spans="1:13" ht="50.1" customHeight="1" thickBot="1" x14ac:dyDescent="0.3">
      <c r="A40" s="1"/>
      <c r="B40" s="17" t="s">
        <v>109</v>
      </c>
      <c r="C40" s="63" t="s">
        <v>110</v>
      </c>
      <c r="D40" s="64" t="s">
        <v>59</v>
      </c>
      <c r="E40" s="33">
        <v>630</v>
      </c>
      <c r="F40" s="33">
        <v>630</v>
      </c>
      <c r="G40" s="33">
        <v>15120</v>
      </c>
      <c r="H40" s="17" t="s">
        <v>101</v>
      </c>
      <c r="I40" s="17">
        <v>0</v>
      </c>
      <c r="J40" s="17">
        <v>0</v>
      </c>
      <c r="K40" s="17">
        <v>0</v>
      </c>
      <c r="L40" s="29">
        <f t="shared" si="6"/>
        <v>0</v>
      </c>
      <c r="M40" s="29">
        <f t="shared" si="7"/>
        <v>0</v>
      </c>
    </row>
    <row r="41" spans="1:13" ht="50.1" customHeight="1" thickBot="1" x14ac:dyDescent="0.3">
      <c r="A41" s="1"/>
      <c r="B41" s="17" t="s">
        <v>45</v>
      </c>
      <c r="C41" s="17" t="s">
        <v>48</v>
      </c>
      <c r="D41" s="17" t="s">
        <v>51</v>
      </c>
      <c r="E41" s="33">
        <v>1050</v>
      </c>
      <c r="F41" s="33">
        <v>1050</v>
      </c>
      <c r="G41" s="33">
        <v>16800</v>
      </c>
      <c r="H41" s="17" t="s">
        <v>101</v>
      </c>
      <c r="I41" s="17">
        <v>0</v>
      </c>
      <c r="J41" s="17">
        <v>0</v>
      </c>
      <c r="K41" s="17">
        <v>0</v>
      </c>
      <c r="L41" s="29">
        <f t="shared" si="6"/>
        <v>0</v>
      </c>
      <c r="M41" s="29">
        <f t="shared" si="7"/>
        <v>0</v>
      </c>
    </row>
    <row r="42" spans="1:13" ht="50.1" customHeight="1" thickBot="1" x14ac:dyDescent="0.3">
      <c r="A42" s="3"/>
      <c r="B42" s="13" t="s">
        <v>46</v>
      </c>
      <c r="C42" s="13" t="s">
        <v>49</v>
      </c>
      <c r="D42" s="37" t="s">
        <v>52</v>
      </c>
      <c r="E42" s="35">
        <v>605</v>
      </c>
      <c r="F42" s="35">
        <v>605</v>
      </c>
      <c r="G42" s="35">
        <v>19360</v>
      </c>
      <c r="H42" s="13" t="s">
        <v>101</v>
      </c>
      <c r="I42" s="17">
        <v>0</v>
      </c>
      <c r="J42" s="17">
        <v>0</v>
      </c>
      <c r="K42" s="17">
        <v>0</v>
      </c>
      <c r="L42" s="29">
        <f t="shared" si="6"/>
        <v>0</v>
      </c>
      <c r="M42" s="29">
        <f t="shared" si="7"/>
        <v>0</v>
      </c>
    </row>
    <row r="43" spans="1:13" ht="50.1" customHeight="1" thickBot="1" x14ac:dyDescent="0.3">
      <c r="A43" s="1"/>
      <c r="B43" s="17" t="s">
        <v>53</v>
      </c>
      <c r="C43" s="17" t="s">
        <v>54</v>
      </c>
      <c r="D43" s="17" t="s">
        <v>55</v>
      </c>
      <c r="E43" s="33">
        <v>550</v>
      </c>
      <c r="F43" s="33">
        <v>550</v>
      </c>
      <c r="G43" s="33">
        <v>19000</v>
      </c>
      <c r="H43" s="17" t="s">
        <v>101</v>
      </c>
      <c r="I43" s="17">
        <v>0</v>
      </c>
      <c r="J43" s="17">
        <v>0</v>
      </c>
      <c r="K43" s="17">
        <v>0</v>
      </c>
      <c r="L43" s="29">
        <f t="shared" si="6"/>
        <v>0</v>
      </c>
      <c r="M43" s="29">
        <f t="shared" si="7"/>
        <v>0</v>
      </c>
    </row>
    <row r="44" spans="1:13" ht="50.1" customHeight="1" thickBot="1" x14ac:dyDescent="0.3">
      <c r="A44" s="1"/>
      <c r="B44" s="17" t="s">
        <v>56</v>
      </c>
      <c r="C44" s="17" t="s">
        <v>57</v>
      </c>
      <c r="D44" s="17" t="s">
        <v>58</v>
      </c>
      <c r="E44" s="33">
        <v>870</v>
      </c>
      <c r="F44" s="33">
        <v>870</v>
      </c>
      <c r="G44" s="33">
        <v>15660</v>
      </c>
      <c r="H44" s="17" t="s">
        <v>101</v>
      </c>
      <c r="I44" s="17">
        <v>0</v>
      </c>
      <c r="J44" s="17">
        <v>0</v>
      </c>
      <c r="K44" s="17">
        <v>0</v>
      </c>
      <c r="L44" s="29">
        <f t="shared" si="6"/>
        <v>0</v>
      </c>
      <c r="M44" s="29">
        <f t="shared" si="7"/>
        <v>0</v>
      </c>
    </row>
    <row r="45" spans="1:13" ht="50.1" customHeight="1" thickBot="1" x14ac:dyDescent="0.3">
      <c r="A45" s="1"/>
      <c r="B45" s="17" t="s">
        <v>121</v>
      </c>
      <c r="C45" s="17" t="s">
        <v>122</v>
      </c>
      <c r="D45" s="17" t="s">
        <v>55</v>
      </c>
      <c r="E45" s="33">
        <v>690</v>
      </c>
      <c r="F45" s="33">
        <v>690</v>
      </c>
      <c r="G45" s="33">
        <v>24840</v>
      </c>
      <c r="H45" s="17" t="s">
        <v>101</v>
      </c>
      <c r="I45" s="17">
        <v>0</v>
      </c>
      <c r="J45" s="17">
        <v>0</v>
      </c>
      <c r="K45" s="17">
        <v>0</v>
      </c>
      <c r="L45" s="29">
        <f t="shared" si="6"/>
        <v>0</v>
      </c>
      <c r="M45" s="29">
        <f t="shared" si="7"/>
        <v>0</v>
      </c>
    </row>
    <row r="46" spans="1:13" ht="50.1" customHeight="1" thickBot="1" x14ac:dyDescent="0.3">
      <c r="A46" s="1"/>
      <c r="B46" s="12" t="s">
        <v>61</v>
      </c>
      <c r="C46" s="12" t="s">
        <v>60</v>
      </c>
      <c r="D46" s="26" t="s">
        <v>62</v>
      </c>
      <c r="E46" s="33">
        <v>1550</v>
      </c>
      <c r="F46" s="33">
        <v>1550</v>
      </c>
      <c r="G46" s="33">
        <v>12400</v>
      </c>
      <c r="H46" s="17" t="s">
        <v>101</v>
      </c>
      <c r="I46" s="17">
        <v>0</v>
      </c>
      <c r="J46" s="17">
        <v>0</v>
      </c>
      <c r="K46" s="17">
        <v>0</v>
      </c>
      <c r="L46" s="29">
        <f t="shared" ref="L46" si="8">ROUND((I46*E46+J46*F46+K46*G46)*$I$8,2)</f>
        <v>0</v>
      </c>
      <c r="M46" s="29">
        <f t="shared" ref="M46" si="9">I46*E46+J46*F46+K46*G46-L46</f>
        <v>0</v>
      </c>
    </row>
    <row r="47" spans="1:13" ht="50.1" customHeight="1" thickBot="1" x14ac:dyDescent="0.3">
      <c r="A47" s="1"/>
      <c r="B47" s="39" t="s">
        <v>123</v>
      </c>
      <c r="C47" s="39" t="s">
        <v>124</v>
      </c>
      <c r="D47" s="67" t="s">
        <v>62</v>
      </c>
      <c r="E47" s="33">
        <v>1750</v>
      </c>
      <c r="F47" s="33">
        <v>1750</v>
      </c>
      <c r="G47" s="33">
        <v>14000</v>
      </c>
      <c r="H47" s="17" t="s">
        <v>101</v>
      </c>
      <c r="I47" s="17">
        <v>0</v>
      </c>
      <c r="J47" s="17">
        <v>0</v>
      </c>
      <c r="K47" s="17">
        <v>0</v>
      </c>
      <c r="L47" s="29">
        <f t="shared" si="6"/>
        <v>0</v>
      </c>
      <c r="M47" s="29">
        <f t="shared" si="7"/>
        <v>0</v>
      </c>
    </row>
    <row r="48" spans="1:13" ht="50.1" customHeight="1" thickBot="1" x14ac:dyDescent="0.3">
      <c r="A48" s="1"/>
      <c r="B48" s="17" t="s">
        <v>64</v>
      </c>
      <c r="C48" s="17" t="s">
        <v>63</v>
      </c>
      <c r="D48" s="17" t="s">
        <v>51</v>
      </c>
      <c r="E48" s="33">
        <v>850</v>
      </c>
      <c r="F48" s="33">
        <v>850</v>
      </c>
      <c r="G48" s="33">
        <v>13600</v>
      </c>
      <c r="H48" s="17" t="s">
        <v>101</v>
      </c>
      <c r="I48" s="17">
        <v>0</v>
      </c>
      <c r="J48" s="17">
        <v>0</v>
      </c>
      <c r="K48" s="17">
        <v>0</v>
      </c>
      <c r="L48" s="29">
        <f t="shared" si="6"/>
        <v>0</v>
      </c>
      <c r="M48" s="29">
        <f t="shared" si="7"/>
        <v>0</v>
      </c>
    </row>
    <row r="49" spans="1:13" ht="50.1" customHeight="1" thickBot="1" x14ac:dyDescent="0.3">
      <c r="A49" s="1"/>
      <c r="B49" s="17" t="s">
        <v>65</v>
      </c>
      <c r="C49" s="17" t="s">
        <v>66</v>
      </c>
      <c r="D49" s="26" t="s">
        <v>67</v>
      </c>
      <c r="E49" s="33">
        <v>2340</v>
      </c>
      <c r="F49" s="33">
        <v>2340</v>
      </c>
      <c r="G49" s="33">
        <v>14040</v>
      </c>
      <c r="H49" s="17" t="s">
        <v>101</v>
      </c>
      <c r="I49" s="17">
        <v>0</v>
      </c>
      <c r="J49" s="17">
        <v>0</v>
      </c>
      <c r="K49" s="17">
        <v>0</v>
      </c>
      <c r="L49" s="29">
        <f t="shared" si="6"/>
        <v>0</v>
      </c>
      <c r="M49" s="29">
        <f t="shared" si="7"/>
        <v>0</v>
      </c>
    </row>
    <row r="50" spans="1:13" ht="50.1" customHeight="1" thickBot="1" x14ac:dyDescent="0.3">
      <c r="A50" s="3"/>
      <c r="B50" s="13" t="s">
        <v>125</v>
      </c>
      <c r="C50" s="13" t="s">
        <v>126</v>
      </c>
      <c r="D50" s="67" t="s">
        <v>62</v>
      </c>
      <c r="E50" s="35">
        <v>1730</v>
      </c>
      <c r="F50" s="35">
        <v>1730</v>
      </c>
      <c r="G50" s="35">
        <v>13840</v>
      </c>
      <c r="H50" s="13" t="s">
        <v>101</v>
      </c>
      <c r="I50" s="17">
        <v>0</v>
      </c>
      <c r="J50" s="17">
        <v>0</v>
      </c>
      <c r="K50" s="17">
        <v>0</v>
      </c>
      <c r="L50" s="29">
        <f t="shared" si="6"/>
        <v>0</v>
      </c>
      <c r="M50" s="29">
        <f t="shared" si="7"/>
        <v>0</v>
      </c>
    </row>
    <row r="51" spans="1:13" ht="50.1" customHeight="1" thickBot="1" x14ac:dyDescent="0.3">
      <c r="A51" s="1"/>
      <c r="B51" s="17" t="s">
        <v>69</v>
      </c>
      <c r="C51" s="17" t="s">
        <v>70</v>
      </c>
      <c r="D51" s="26" t="s">
        <v>68</v>
      </c>
      <c r="E51" s="33">
        <v>1150</v>
      </c>
      <c r="F51" s="33">
        <v>1150</v>
      </c>
      <c r="G51" s="33">
        <v>13800</v>
      </c>
      <c r="H51" s="17" t="s">
        <v>101</v>
      </c>
      <c r="I51" s="17">
        <v>0</v>
      </c>
      <c r="J51" s="17">
        <v>0</v>
      </c>
      <c r="K51" s="17">
        <v>0</v>
      </c>
      <c r="L51" s="29">
        <f t="shared" si="6"/>
        <v>0</v>
      </c>
      <c r="M51" s="29">
        <f t="shared" si="7"/>
        <v>0</v>
      </c>
    </row>
    <row r="52" spans="1:13" ht="50.1" customHeight="1" thickBot="1" x14ac:dyDescent="0.3">
      <c r="A52" s="3"/>
      <c r="B52" s="39" t="s">
        <v>72</v>
      </c>
      <c r="C52" s="39" t="s">
        <v>73</v>
      </c>
      <c r="D52" s="41" t="s">
        <v>62</v>
      </c>
      <c r="E52" s="42">
        <v>2490</v>
      </c>
      <c r="F52" s="42">
        <v>2490</v>
      </c>
      <c r="G52" s="42">
        <v>19920</v>
      </c>
      <c r="H52" s="39" t="s">
        <v>101</v>
      </c>
      <c r="I52" s="17">
        <v>0</v>
      </c>
      <c r="J52" s="17">
        <v>0</v>
      </c>
      <c r="K52" s="17">
        <v>0</v>
      </c>
      <c r="L52" s="29">
        <f t="shared" si="6"/>
        <v>0</v>
      </c>
      <c r="M52" s="29">
        <f t="shared" si="7"/>
        <v>0</v>
      </c>
    </row>
    <row r="53" spans="1:13" ht="50.1" customHeight="1" thickBot="1" x14ac:dyDescent="0.3">
      <c r="A53" s="1"/>
      <c r="B53" s="12" t="s">
        <v>74</v>
      </c>
      <c r="C53" s="12" t="s">
        <v>75</v>
      </c>
      <c r="D53" s="43" t="s">
        <v>76</v>
      </c>
      <c r="E53" s="38">
        <v>3750</v>
      </c>
      <c r="F53" s="38">
        <v>3750</v>
      </c>
      <c r="G53" s="38">
        <v>15000</v>
      </c>
      <c r="H53" s="12" t="s">
        <v>101</v>
      </c>
      <c r="I53" s="17">
        <v>0</v>
      </c>
      <c r="J53" s="17">
        <v>0</v>
      </c>
      <c r="K53" s="17">
        <v>0</v>
      </c>
      <c r="L53" s="29">
        <f t="shared" si="6"/>
        <v>0</v>
      </c>
      <c r="M53" s="29">
        <f t="shared" si="7"/>
        <v>0</v>
      </c>
    </row>
    <row r="54" spans="1:13" ht="50.1" customHeight="1" thickBot="1" x14ac:dyDescent="0.3">
      <c r="A54" s="1"/>
      <c r="B54" s="17" t="s">
        <v>77</v>
      </c>
      <c r="C54" s="12" t="s">
        <v>78</v>
      </c>
      <c r="D54" s="26" t="s">
        <v>71</v>
      </c>
      <c r="E54" s="33">
        <v>3865</v>
      </c>
      <c r="F54" s="33">
        <v>3865</v>
      </c>
      <c r="G54" s="33">
        <v>15460</v>
      </c>
      <c r="H54" s="17" t="s">
        <v>101</v>
      </c>
      <c r="I54" s="17">
        <v>0</v>
      </c>
      <c r="J54" s="17">
        <v>0</v>
      </c>
      <c r="K54" s="17">
        <v>0</v>
      </c>
      <c r="L54" s="29">
        <f t="shared" si="6"/>
        <v>0</v>
      </c>
      <c r="M54" s="29">
        <f t="shared" si="7"/>
        <v>0</v>
      </c>
    </row>
    <row r="55" spans="1:13" ht="50.1" customHeight="1" thickBot="1" x14ac:dyDescent="0.3">
      <c r="A55" s="1"/>
      <c r="B55" s="17" t="s">
        <v>79</v>
      </c>
      <c r="C55" s="17" t="s">
        <v>80</v>
      </c>
      <c r="D55" s="26" t="s">
        <v>62</v>
      </c>
      <c r="E55" s="33">
        <v>2490</v>
      </c>
      <c r="F55" s="33">
        <v>2490</v>
      </c>
      <c r="G55" s="33">
        <v>19920</v>
      </c>
      <c r="H55" s="17" t="s">
        <v>101</v>
      </c>
      <c r="I55" s="17">
        <v>0</v>
      </c>
      <c r="J55" s="17">
        <v>0</v>
      </c>
      <c r="K55" s="17">
        <v>0</v>
      </c>
      <c r="L55" s="29">
        <f t="shared" si="6"/>
        <v>0</v>
      </c>
      <c r="M55" s="29">
        <f t="shared" si="7"/>
        <v>0</v>
      </c>
    </row>
    <row r="56" spans="1:13" ht="50.1" customHeight="1" thickBot="1" x14ac:dyDescent="0.3">
      <c r="A56" s="1"/>
      <c r="B56" s="13" t="s">
        <v>127</v>
      </c>
      <c r="C56" s="13" t="s">
        <v>128</v>
      </c>
      <c r="D56" s="67" t="s">
        <v>81</v>
      </c>
      <c r="E56" s="33">
        <v>5600</v>
      </c>
      <c r="F56" s="33">
        <v>5600</v>
      </c>
      <c r="G56" s="33">
        <v>11200</v>
      </c>
      <c r="H56" s="17" t="s">
        <v>101</v>
      </c>
      <c r="I56" s="17">
        <v>0</v>
      </c>
      <c r="J56" s="17">
        <v>0</v>
      </c>
      <c r="K56" s="17">
        <v>0</v>
      </c>
      <c r="L56" s="29">
        <f t="shared" ref="L56" si="10">ROUND((I56*E56+J56*F56+K56*G56)*$I$8,2)</f>
        <v>0</v>
      </c>
      <c r="M56" s="29">
        <f t="shared" ref="M56" si="11">I56*E56+J56*F56+K56*G56-L56</f>
        <v>0</v>
      </c>
    </row>
    <row r="57" spans="1:13" ht="50.1" customHeight="1" thickBot="1" x14ac:dyDescent="0.3">
      <c r="A57" s="1"/>
      <c r="B57" s="13" t="s">
        <v>136</v>
      </c>
      <c r="C57" s="13" t="s">
        <v>135</v>
      </c>
      <c r="D57" s="67" t="s">
        <v>81</v>
      </c>
      <c r="E57" s="33">
        <v>5250</v>
      </c>
      <c r="F57" s="33">
        <v>5250</v>
      </c>
      <c r="G57" s="33">
        <v>10500</v>
      </c>
      <c r="H57" s="17" t="s">
        <v>101</v>
      </c>
      <c r="I57" s="17">
        <v>0</v>
      </c>
      <c r="J57" s="17">
        <v>0</v>
      </c>
      <c r="K57" s="17">
        <v>0</v>
      </c>
      <c r="L57" s="29">
        <f t="shared" si="6"/>
        <v>0</v>
      </c>
      <c r="M57" s="29">
        <f t="shared" si="7"/>
        <v>0</v>
      </c>
    </row>
    <row r="58" spans="1:13" ht="50.1" customHeight="1" thickBot="1" x14ac:dyDescent="0.3">
      <c r="A58" s="66"/>
      <c r="B58" s="13" t="s">
        <v>129</v>
      </c>
      <c r="C58" s="13" t="s">
        <v>130</v>
      </c>
      <c r="D58" s="40" t="s">
        <v>71</v>
      </c>
      <c r="E58" s="33">
        <v>4500</v>
      </c>
      <c r="F58" s="33">
        <v>4500</v>
      </c>
      <c r="G58" s="33">
        <v>18000</v>
      </c>
      <c r="H58" s="17" t="s">
        <v>101</v>
      </c>
      <c r="I58" s="17">
        <v>0</v>
      </c>
      <c r="J58" s="17">
        <v>0</v>
      </c>
      <c r="K58" s="17">
        <v>0</v>
      </c>
      <c r="L58" s="29">
        <f t="shared" si="6"/>
        <v>0</v>
      </c>
      <c r="M58" s="29">
        <f t="shared" si="7"/>
        <v>0</v>
      </c>
    </row>
    <row r="59" spans="1:13" ht="50.1" customHeight="1" thickBot="1" x14ac:dyDescent="0.3">
      <c r="A59" s="1"/>
      <c r="B59" s="17" t="s">
        <v>82</v>
      </c>
      <c r="C59" s="17" t="s">
        <v>83</v>
      </c>
      <c r="D59" s="26" t="s">
        <v>81</v>
      </c>
      <c r="E59" s="33">
        <v>7800</v>
      </c>
      <c r="F59" s="33">
        <v>7800</v>
      </c>
      <c r="G59" s="33">
        <v>15600</v>
      </c>
      <c r="H59" s="17" t="s">
        <v>101</v>
      </c>
      <c r="I59" s="17">
        <v>0</v>
      </c>
      <c r="J59" s="17">
        <v>0</v>
      </c>
      <c r="K59" s="17">
        <v>0</v>
      </c>
      <c r="L59" s="29">
        <f t="shared" si="6"/>
        <v>0</v>
      </c>
      <c r="M59" s="29">
        <f t="shared" si="7"/>
        <v>0</v>
      </c>
    </row>
    <row r="60" spans="1:13" ht="50.1" customHeight="1" thickBot="1" x14ac:dyDescent="0.3">
      <c r="A60" s="1"/>
      <c r="B60" s="17" t="s">
        <v>84</v>
      </c>
      <c r="C60" s="17" t="s">
        <v>85</v>
      </c>
      <c r="D60" s="26" t="s">
        <v>88</v>
      </c>
      <c r="E60" s="33">
        <v>10700</v>
      </c>
      <c r="F60" s="33">
        <v>10700</v>
      </c>
      <c r="G60" s="33">
        <v>10700</v>
      </c>
      <c r="H60" s="17" t="s">
        <v>101</v>
      </c>
      <c r="I60" s="17">
        <v>0</v>
      </c>
      <c r="J60" s="17">
        <v>0</v>
      </c>
      <c r="K60" s="17">
        <v>0</v>
      </c>
      <c r="L60" s="29">
        <f t="shared" si="6"/>
        <v>0</v>
      </c>
      <c r="M60" s="29">
        <f t="shared" si="7"/>
        <v>0</v>
      </c>
    </row>
    <row r="61" spans="1:13" ht="50.1" customHeight="1" thickBot="1" x14ac:dyDescent="0.3">
      <c r="A61" s="3"/>
      <c r="B61" s="13" t="s">
        <v>86</v>
      </c>
      <c r="C61" s="13" t="s">
        <v>87</v>
      </c>
      <c r="D61" s="40" t="s">
        <v>88</v>
      </c>
      <c r="E61" s="35">
        <v>11500</v>
      </c>
      <c r="F61" s="35">
        <v>11500</v>
      </c>
      <c r="G61" s="35">
        <v>11500</v>
      </c>
      <c r="H61" s="13" t="s">
        <v>101</v>
      </c>
      <c r="I61" s="17">
        <v>0</v>
      </c>
      <c r="J61" s="17">
        <v>0</v>
      </c>
      <c r="K61" s="17">
        <v>0</v>
      </c>
      <c r="L61" s="29">
        <f t="shared" si="6"/>
        <v>0</v>
      </c>
      <c r="M61" s="29">
        <f t="shared" si="7"/>
        <v>0</v>
      </c>
    </row>
    <row r="62" spans="1:13" ht="50.1" customHeight="1" thickBot="1" x14ac:dyDescent="0.3">
      <c r="A62" s="1"/>
      <c r="B62" s="17" t="s">
        <v>89</v>
      </c>
      <c r="C62" s="12" t="s">
        <v>90</v>
      </c>
      <c r="D62" s="26" t="s">
        <v>88</v>
      </c>
      <c r="E62" s="33">
        <v>11400</v>
      </c>
      <c r="F62" s="33">
        <v>11400</v>
      </c>
      <c r="G62" s="38">
        <v>11400</v>
      </c>
      <c r="H62" s="12" t="s">
        <v>101</v>
      </c>
      <c r="I62" s="17">
        <v>0</v>
      </c>
      <c r="J62" s="17">
        <v>0</v>
      </c>
      <c r="K62" s="17">
        <v>0</v>
      </c>
      <c r="L62" s="29">
        <f t="shared" si="6"/>
        <v>0</v>
      </c>
      <c r="M62" s="29">
        <f t="shared" si="7"/>
        <v>0</v>
      </c>
    </row>
    <row r="63" spans="1:13" ht="50.1" customHeight="1" thickBot="1" x14ac:dyDescent="0.3">
      <c r="A63" s="1"/>
      <c r="B63" s="17" t="s">
        <v>91</v>
      </c>
      <c r="C63" s="17" t="s">
        <v>92</v>
      </c>
      <c r="D63" s="26" t="s">
        <v>88</v>
      </c>
      <c r="E63" s="33">
        <v>17000</v>
      </c>
      <c r="F63" s="33">
        <v>17000</v>
      </c>
      <c r="G63" s="33">
        <v>17000</v>
      </c>
      <c r="H63" s="17" t="s">
        <v>101</v>
      </c>
      <c r="I63" s="17">
        <v>0</v>
      </c>
      <c r="J63" s="17">
        <v>0</v>
      </c>
      <c r="K63" s="17">
        <v>0</v>
      </c>
      <c r="L63" s="29">
        <f t="shared" si="6"/>
        <v>0</v>
      </c>
      <c r="M63" s="29">
        <f t="shared" si="7"/>
        <v>0</v>
      </c>
    </row>
    <row r="64" spans="1:13" ht="50.1" customHeight="1" thickBot="1" x14ac:dyDescent="0.3">
      <c r="A64" s="1"/>
      <c r="B64" s="17" t="s">
        <v>93</v>
      </c>
      <c r="C64" s="17" t="s">
        <v>94</v>
      </c>
      <c r="D64" s="26" t="s">
        <v>88</v>
      </c>
      <c r="E64" s="33">
        <v>17900</v>
      </c>
      <c r="F64" s="33">
        <v>17900</v>
      </c>
      <c r="G64" s="33">
        <v>17900</v>
      </c>
      <c r="H64" s="17" t="s">
        <v>101</v>
      </c>
      <c r="I64" s="17">
        <v>0</v>
      </c>
      <c r="J64" s="17">
        <v>0</v>
      </c>
      <c r="K64" s="17">
        <v>0</v>
      </c>
      <c r="L64" s="29">
        <f t="shared" si="6"/>
        <v>0</v>
      </c>
      <c r="M64" s="29">
        <f t="shared" si="7"/>
        <v>0</v>
      </c>
    </row>
    <row r="65" spans="1:13" ht="30" customHeight="1" thickBot="1" x14ac:dyDescent="0.3">
      <c r="A65" s="88" t="s">
        <v>108</v>
      </c>
      <c r="B65" s="89"/>
      <c r="C65" s="89"/>
      <c r="D65" s="89"/>
      <c r="E65" s="89"/>
      <c r="F65" s="89"/>
      <c r="G65" s="89"/>
      <c r="H65" s="89"/>
      <c r="I65" s="89"/>
      <c r="J65" s="89"/>
      <c r="K65" s="90"/>
      <c r="L65" s="62">
        <f>SUM(L17:L64)</f>
        <v>0</v>
      </c>
      <c r="M65" s="47">
        <f>SUM(M17:M64)</f>
        <v>0</v>
      </c>
    </row>
  </sheetData>
  <mergeCells count="15">
    <mergeCell ref="I2:L2"/>
    <mergeCell ref="I12:L12"/>
    <mergeCell ref="I4:L7"/>
    <mergeCell ref="I8:L10"/>
    <mergeCell ref="A65:K65"/>
    <mergeCell ref="A36:M36"/>
    <mergeCell ref="B15:H15"/>
    <mergeCell ref="I14:K14"/>
    <mergeCell ref="A16:M16"/>
    <mergeCell ref="A18:M18"/>
    <mergeCell ref="A21:M21"/>
    <mergeCell ref="A24:M24"/>
    <mergeCell ref="A30:M30"/>
    <mergeCell ref="L15:M15"/>
    <mergeCell ref="A12:G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ModniyKalmar</dc:creator>
  <cp:lastModifiedBy>Алексей Куропаткин</cp:lastModifiedBy>
  <dcterms:created xsi:type="dcterms:W3CDTF">2019-11-06T07:39:39Z</dcterms:created>
  <dcterms:modified xsi:type="dcterms:W3CDTF">2020-12-03T10:32:12Z</dcterms:modified>
</cp:coreProperties>
</file>